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kolka\účetnictví\finanční plány - obec\finanční plán 2024\"/>
    </mc:Choice>
  </mc:AlternateContent>
  <bookViews>
    <workbookView xWindow="0" yWindow="0" windowWidth="21600" windowHeight="9030"/>
  </bookViews>
  <sheets>
    <sheet name="Střednědobý_výhled" sheetId="8" r:id="rId1"/>
    <sheet name="Schválený_rozpočet_PO" sheetId="6" r:id="rId2"/>
  </sheets>
  <definedNames>
    <definedName name="_xlnm.Print_Area" localSheetId="1">Schválený_rozpočet_PO!$A$1:$G$55</definedName>
  </definedNames>
  <calcPr calcId="162913"/>
  <fileRecoveryPr autoRecover="0"/>
</workbook>
</file>

<file path=xl/calcChain.xml><?xml version="1.0" encoding="utf-8"?>
<calcChain xmlns="http://schemas.openxmlformats.org/spreadsheetml/2006/main">
  <c r="F52" i="6" l="1"/>
  <c r="E52" i="6"/>
  <c r="D52" i="6"/>
  <c r="G52" i="6" s="1"/>
  <c r="C52" i="6"/>
  <c r="G49" i="6"/>
  <c r="F48" i="6"/>
  <c r="E48" i="6"/>
  <c r="D48" i="6"/>
  <c r="G48" i="6" s="1"/>
  <c r="C48" i="6"/>
  <c r="G46" i="6"/>
  <c r="G45" i="6"/>
  <c r="G44" i="6"/>
  <c r="G43" i="6"/>
  <c r="G42" i="6"/>
  <c r="G41" i="6"/>
  <c r="G40" i="6"/>
  <c r="C24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F26" i="6"/>
  <c r="E26" i="6"/>
  <c r="D26" i="6"/>
  <c r="G25" i="6"/>
  <c r="G23" i="6"/>
  <c r="G22" i="6"/>
  <c r="G21" i="6"/>
  <c r="G20" i="6"/>
  <c r="E19" i="6"/>
  <c r="E10" i="6" s="1"/>
  <c r="F19" i="6"/>
  <c r="F10" i="6" s="1"/>
  <c r="D19" i="6"/>
  <c r="C19" i="6"/>
  <c r="C10" i="6" s="1"/>
  <c r="G18" i="6"/>
  <c r="G17" i="6"/>
  <c r="G16" i="6"/>
  <c r="G15" i="6"/>
  <c r="G14" i="6"/>
  <c r="G13" i="6"/>
  <c r="G12" i="6"/>
  <c r="G11" i="6"/>
  <c r="C14" i="8"/>
  <c r="E37" i="8"/>
  <c r="D37" i="8"/>
  <c r="C37" i="8"/>
  <c r="G26" i="6" l="1"/>
  <c r="G19" i="6"/>
  <c r="D24" i="6"/>
  <c r="D10" i="6"/>
  <c r="E24" i="6"/>
  <c r="E50" i="6" s="1"/>
  <c r="E51" i="6" s="1"/>
  <c r="F24" i="6"/>
  <c r="F50" i="6" s="1"/>
  <c r="F51" i="6" s="1"/>
  <c r="C50" i="6"/>
  <c r="C51" i="6" s="1"/>
  <c r="G24" i="6" l="1"/>
  <c r="D50" i="6"/>
  <c r="D51" i="6" s="1"/>
  <c r="G51" i="6" s="1"/>
  <c r="G10" i="6"/>
  <c r="E14" i="8"/>
  <c r="E10" i="8" s="1"/>
  <c r="D14" i="8"/>
  <c r="D10" i="8" s="1"/>
  <c r="C10" i="8"/>
  <c r="G50" i="6" l="1"/>
  <c r="D18" i="8"/>
  <c r="E18" i="8"/>
  <c r="C18" i="8"/>
  <c r="C35" i="8" l="1"/>
  <c r="C36" i="8" s="1"/>
  <c r="E35" i="8"/>
  <c r="E36" i="8" s="1"/>
  <c r="D35" i="8"/>
  <c r="D36" i="8" s="1"/>
</calcChain>
</file>

<file path=xl/sharedStrings.xml><?xml version="1.0" encoding="utf-8"?>
<sst xmlns="http://schemas.openxmlformats.org/spreadsheetml/2006/main" count="129" uniqueCount="83">
  <si>
    <t>v tis. Kč</t>
  </si>
  <si>
    <t>Stanovisko odvětvového odboru:</t>
  </si>
  <si>
    <t>Výnosy z hlavní činnosti</t>
  </si>
  <si>
    <t>601-647</t>
  </si>
  <si>
    <t>SÚ</t>
  </si>
  <si>
    <t>Výnosy z doplňkové činnosti</t>
  </si>
  <si>
    <t>VÝNOSY CELKEM</t>
  </si>
  <si>
    <t>601-672</t>
  </si>
  <si>
    <t>601-649</t>
  </si>
  <si>
    <t>Finanční výnosy</t>
  </si>
  <si>
    <t>661-669</t>
  </si>
  <si>
    <t>Výnosy z transferů</t>
  </si>
  <si>
    <t>671-672</t>
  </si>
  <si>
    <t>NÁKLADY CELKEM</t>
  </si>
  <si>
    <t xml:space="preserve">Spotřeba materiálu </t>
  </si>
  <si>
    <t>Spotřeba energie</t>
  </si>
  <si>
    <t xml:space="preserve">              voda</t>
  </si>
  <si>
    <t xml:space="preserve">              plyn</t>
  </si>
  <si>
    <t>Opravy a udržování</t>
  </si>
  <si>
    <t>Cestovné</t>
  </si>
  <si>
    <t>Náklady na reprezentaci</t>
  </si>
  <si>
    <t>513</t>
  </si>
  <si>
    <t>Ostatní služby</t>
  </si>
  <si>
    <t>Mzdové náklady</t>
  </si>
  <si>
    <t>Jiné daně a poplatky</t>
  </si>
  <si>
    <t>Ostatní náklady z činnosti</t>
  </si>
  <si>
    <t>Odpisy dlouhodobého majetku</t>
  </si>
  <si>
    <t>Náklady z drobného dlouhodobého majetku</t>
  </si>
  <si>
    <t>501-558</t>
  </si>
  <si>
    <t xml:space="preserve">Předpokládaný plán nákladů a výnosů PO </t>
  </si>
  <si>
    <t>vzor č. 3</t>
  </si>
  <si>
    <t xml:space="preserve">Plán investic organizace </t>
  </si>
  <si>
    <t>Předpokládaný zdroj</t>
  </si>
  <si>
    <t>Střednědobý výhled</t>
  </si>
  <si>
    <t>žlutě označené řádky  znamenají výnosy a náklady financované z jiných rozpočtů (tzn. mimo rozpočet zřizovatele) a rozdíl těchto výnosů a nákladů musí být 0</t>
  </si>
  <si>
    <t>Zákonné a jiné sociální pojištění</t>
  </si>
  <si>
    <t>524-525</t>
  </si>
  <si>
    <t>Zákonné a jiné sociální náklady</t>
  </si>
  <si>
    <t>527-528</t>
  </si>
  <si>
    <t xml:space="preserve">             část odpisů, která je kryta výnosy z časového rozlišení přijatých invest. transferů </t>
  </si>
  <si>
    <t xml:space="preserve"> vzor č. 5</t>
  </si>
  <si>
    <t xml:space="preserve">              pára, teplo</t>
  </si>
  <si>
    <r>
      <rPr>
        <i/>
        <u/>
        <sz val="10"/>
        <rFont val="Calibri"/>
        <family val="2"/>
        <charset val="238"/>
        <scheme val="minor"/>
      </rPr>
      <t xml:space="preserve">z toho: </t>
    </r>
    <r>
      <rPr>
        <i/>
        <sz val="10"/>
        <rFont val="Calibri"/>
        <family val="2"/>
        <charset val="238"/>
        <scheme val="minor"/>
      </rPr>
      <t xml:space="preserve"> prodej služeb (z hlavní činnosti, stravné apod.) </t>
    </r>
  </si>
  <si>
    <t xml:space="preserve">               úplata za MŠ, úplata za ŠD</t>
  </si>
  <si>
    <t xml:space="preserve">               čerpání fondů </t>
  </si>
  <si>
    <t xml:space="preserve">               ostatní výnosy z hlavní činnosti </t>
  </si>
  <si>
    <t>649 05</t>
  </si>
  <si>
    <r>
      <rPr>
        <b/>
        <i/>
        <u/>
        <sz val="10"/>
        <color rgb="FF00B050"/>
        <rFont val="Calibri"/>
        <family val="2"/>
        <charset val="238"/>
        <scheme val="minor"/>
      </rPr>
      <t>z toho:</t>
    </r>
    <r>
      <rPr>
        <b/>
        <i/>
        <sz val="10"/>
        <color rgb="FF00B050"/>
        <rFont val="Calibri"/>
        <family val="2"/>
        <charset val="238"/>
        <scheme val="minor"/>
      </rPr>
      <t xml:space="preserve"> výnosy z transferů od zřizovatele </t>
    </r>
  </si>
  <si>
    <r>
      <t xml:space="preserve">                  </t>
    </r>
    <r>
      <rPr>
        <i/>
        <u/>
        <sz val="10"/>
        <color rgb="FF0066FF"/>
        <rFont val="Calibri"/>
        <family val="2"/>
        <charset val="238"/>
        <scheme val="minor"/>
      </rPr>
      <t xml:space="preserve">z toho </t>
    </r>
    <r>
      <rPr>
        <i/>
        <sz val="10"/>
        <color rgb="FF0066FF"/>
        <rFont val="Calibri"/>
        <family val="2"/>
        <charset val="238"/>
        <scheme val="minor"/>
      </rPr>
      <t xml:space="preserve">snížení nekrytého fondu investic </t>
    </r>
  </si>
  <si>
    <t xml:space="preserve">               výnosy z časového rozliš. přij. invest. transferů (na pořízení dl. majetku)</t>
  </si>
  <si>
    <t>Náklady z doplňkové činnosti</t>
  </si>
  <si>
    <r>
      <t xml:space="preserve">KONTROLNÍ ŘÁDEK PRO VÝNOSY A NÁKLADY ZE SR A Z JINÝCH ROZPOČTŮ - </t>
    </r>
    <r>
      <rPr>
        <i/>
        <u/>
        <sz val="9"/>
        <color theme="0" tint="-0.499984740745262"/>
        <rFont val="Calibri"/>
        <family val="2"/>
        <charset val="238"/>
        <scheme val="minor"/>
      </rPr>
      <t>musí být rovno 0</t>
    </r>
  </si>
  <si>
    <t xml:space="preserve">              Výsledek hospodaření doplňkové činnosti</t>
  </si>
  <si>
    <t xml:space="preserve">                výnosy z transferů (na pořízení dlouhodobého majetku)</t>
  </si>
  <si>
    <t>VÝSLEDEK HOSPODAŘENÍ</t>
  </si>
  <si>
    <r>
      <t xml:space="preserve">* </t>
    </r>
    <r>
      <rPr>
        <i/>
        <sz val="9"/>
        <color theme="1"/>
        <rFont val="Calibri"/>
        <family val="2"/>
        <charset val="238"/>
        <scheme val="minor"/>
      </rPr>
      <t>v případě potřeby, lze přidat řádky s některými používanými náklady/výnosy (za předpokladu úpravy vzorce)</t>
    </r>
  </si>
  <si>
    <t xml:space="preserve">                výnosy z transferů ze SR a jiných rozpočtů (mimo rozpočet zřizovatele)</t>
  </si>
  <si>
    <r>
      <rPr>
        <i/>
        <sz val="10.5"/>
        <color indexed="8"/>
        <rFont val="Calibri"/>
        <family val="2"/>
        <charset val="238"/>
        <scheme val="minor"/>
      </rPr>
      <t>z toho:</t>
    </r>
    <r>
      <rPr>
        <i/>
        <sz val="10.5"/>
        <rFont val="Calibri"/>
        <family val="2"/>
        <charset val="238"/>
        <scheme val="minor"/>
      </rPr>
      <t xml:space="preserve"> </t>
    </r>
    <r>
      <rPr>
        <b/>
        <i/>
        <sz val="10.5"/>
        <color rgb="FF00B050"/>
        <rFont val="Calibri"/>
        <family val="2"/>
        <charset val="238"/>
        <scheme val="minor"/>
      </rPr>
      <t xml:space="preserve">výnosy z transferů od zřizovatele </t>
    </r>
  </si>
  <si>
    <r>
      <t xml:space="preserve">Náklady financované ze SR a jiných rozpočtů </t>
    </r>
    <r>
      <rPr>
        <b/>
        <i/>
        <sz val="10"/>
        <color theme="0" tint="-0.499984740745262"/>
        <rFont val="Calibri"/>
        <family val="2"/>
        <charset val="238"/>
        <scheme val="minor"/>
      </rPr>
      <t>(mimo rozpočet zřizovatele)</t>
    </r>
  </si>
  <si>
    <r>
      <rPr>
        <i/>
        <sz val="11"/>
        <color indexed="8"/>
        <rFont val="Calibri"/>
        <family val="2"/>
        <charset val="238"/>
        <scheme val="minor"/>
      </rPr>
      <t>v tom:</t>
    </r>
    <r>
      <rPr>
        <i/>
        <sz val="11"/>
        <rFont val="Calibri"/>
        <family val="2"/>
        <charset val="238"/>
        <scheme val="minor"/>
      </rPr>
      <t xml:space="preserve"> Výsledek hospodaření hlavní činnosti</t>
    </r>
  </si>
  <si>
    <r>
      <rPr>
        <i/>
        <u/>
        <sz val="10"/>
        <rFont val="Calibri"/>
        <family val="2"/>
        <charset val="238"/>
        <scheme val="minor"/>
      </rPr>
      <t xml:space="preserve">z toho: </t>
    </r>
    <r>
      <rPr>
        <i/>
        <sz val="10"/>
        <rFont val="Calibri"/>
        <family val="2"/>
        <charset val="238"/>
        <scheme val="minor"/>
      </rPr>
      <t>elektřina</t>
    </r>
  </si>
  <si>
    <r>
      <rPr>
        <i/>
        <u/>
        <sz val="10"/>
        <rFont val="Calibri"/>
        <family val="2"/>
        <charset val="238"/>
        <scheme val="minor"/>
      </rPr>
      <t>z toho</t>
    </r>
    <r>
      <rPr>
        <i/>
        <sz val="10"/>
        <rFont val="Calibri"/>
        <family val="2"/>
        <charset val="238"/>
        <scheme val="minor"/>
      </rPr>
      <t xml:space="preserve">: odpisy dl. majetku </t>
    </r>
    <r>
      <rPr>
        <i/>
        <u/>
        <sz val="10"/>
        <rFont val="Calibri"/>
        <family val="2"/>
        <charset val="238"/>
        <scheme val="minor"/>
      </rPr>
      <t>nesvěřeného</t>
    </r>
    <r>
      <rPr>
        <i/>
        <sz val="10"/>
        <rFont val="Calibri"/>
        <family val="2"/>
        <charset val="238"/>
        <scheme val="minor"/>
      </rPr>
      <t xml:space="preserve"> (pořízeného z vlastních prostředků organizace) </t>
    </r>
  </si>
  <si>
    <r>
      <t xml:space="preserve">             odpisy dl. majetku </t>
    </r>
    <r>
      <rPr>
        <i/>
        <u/>
        <sz val="10"/>
        <color rgb="FF0066FF"/>
        <rFont val="Calibri"/>
        <family val="2"/>
        <charset val="238"/>
        <scheme val="minor"/>
      </rPr>
      <t>svěřeného</t>
    </r>
    <r>
      <rPr>
        <i/>
        <sz val="10"/>
        <color rgb="FF0066FF"/>
        <rFont val="Calibri"/>
        <family val="2"/>
        <charset val="238"/>
        <scheme val="minor"/>
      </rPr>
      <t xml:space="preserve"> zřizovatelem </t>
    </r>
  </si>
  <si>
    <r>
      <rPr>
        <i/>
        <sz val="10"/>
        <color indexed="8"/>
        <rFont val="Calibri"/>
        <family val="2"/>
        <charset val="238"/>
        <scheme val="minor"/>
      </rPr>
      <t>v tom:</t>
    </r>
    <r>
      <rPr>
        <i/>
        <sz val="10"/>
        <rFont val="Calibri"/>
        <family val="2"/>
        <charset val="238"/>
        <scheme val="minor"/>
      </rPr>
      <t xml:space="preserve"> Výsledek hospodaření hlavní činnosti</t>
    </r>
  </si>
  <si>
    <t xml:space="preserve">              výnosy z transferů ze SR a jiných rozpočtů (mimo rozpočet zřizovatele)</t>
  </si>
  <si>
    <t>rok 2025</t>
  </si>
  <si>
    <t>Rozpočet příspěvkové organizace na rok 2024</t>
  </si>
  <si>
    <t>Plán nákladů a výnosů  na rok 2024</t>
  </si>
  <si>
    <t>Skutečnost k 
31. 12. 2022</t>
  </si>
  <si>
    <t>Finanční plán 2023</t>
  </si>
  <si>
    <t>Skutečnost k 
30. 06. 2023</t>
  </si>
  <si>
    <t>Návrh fin. plánu 2024</t>
  </si>
  <si>
    <t>NFP 2024/FP 2023 (v%)</t>
  </si>
  <si>
    <t>Střednědobý výhled rozpočtu příspěvkové organizace na rok 2025-2026</t>
  </si>
  <si>
    <t>Výchozí rok 2024</t>
  </si>
  <si>
    <t>rok 2026</t>
  </si>
  <si>
    <t>ADRESA ORGANIZACE: Údolní 9a, 602 00 Brno</t>
  </si>
  <si>
    <t>IČO ORGANIZACE: 64328457</t>
  </si>
  <si>
    <t>NÁZEV PŘÍSPĚVKOVÉ ORGANIZACE:  MŠ POD ŠPILBERKEM, Brno, Údolní 9a, příspěvková organizace</t>
  </si>
  <si>
    <r>
      <rPr>
        <b/>
        <sz val="10.5"/>
        <rFont val="Calibri"/>
        <family val="2"/>
        <charset val="238"/>
        <scheme val="minor"/>
      </rPr>
      <t>Zpracoval</t>
    </r>
    <r>
      <rPr>
        <sz val="10.5"/>
        <rFont val="Calibri"/>
        <family val="2"/>
        <charset val="238"/>
        <scheme val="minor"/>
      </rPr>
      <t xml:space="preserve"> :Marie Ganzwohlová 9.12.2023</t>
    </r>
  </si>
  <si>
    <r>
      <rPr>
        <b/>
        <sz val="10.5"/>
        <rFont val="Calibri"/>
        <family val="2"/>
        <charset val="238"/>
        <scheme val="minor"/>
      </rPr>
      <t xml:space="preserve">Schválil </t>
    </r>
    <r>
      <rPr>
        <sz val="10.5"/>
        <rFont val="Calibri"/>
        <family val="2"/>
        <charset val="238"/>
        <scheme val="minor"/>
      </rPr>
      <t>(ředitelka MŠ - jméno, datum a podpis): Mgr.Pavlína Stará 11.12.2023</t>
    </r>
  </si>
  <si>
    <r>
      <rPr>
        <b/>
        <sz val="10.5"/>
        <rFont val="Calibri"/>
        <family val="2"/>
        <charset val="238"/>
        <scheme val="minor"/>
      </rPr>
      <t>Zpracoval</t>
    </r>
    <r>
      <rPr>
        <sz val="10.5"/>
        <rFont val="Calibri"/>
        <family val="2"/>
        <charset val="238"/>
        <scheme val="minor"/>
      </rPr>
      <t xml:space="preserve"> : Marie Ganzwohlová 9.12.2023</t>
    </r>
  </si>
  <si>
    <r>
      <rPr>
        <b/>
        <sz val="10.5"/>
        <rFont val="Calibri"/>
        <family val="2"/>
        <charset val="238"/>
        <scheme val="minor"/>
      </rPr>
      <t>Schválil</t>
    </r>
    <r>
      <rPr>
        <sz val="10.5"/>
        <rFont val="Calibri"/>
        <family val="2"/>
        <charset val="238"/>
        <scheme val="minor"/>
      </rPr>
      <t xml:space="preserve"> (ředitel organizace - 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 Mgr.Pavlína Stará 11.12.2023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</si>
</sst>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.5"/>
      <color theme="0" tint="-0.499984740745262"/>
      <name val="Calibri"/>
      <family val="2"/>
      <charset val="238"/>
      <scheme val="minor"/>
    </font>
    <font>
      <sz val="9.5"/>
      <color theme="0" tint="-0.499984740745262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66FF"/>
      <name val="Calibri"/>
      <family val="2"/>
      <charset val="238"/>
      <scheme val="minor"/>
    </font>
    <font>
      <i/>
      <u/>
      <sz val="10"/>
      <color rgb="FF0066FF"/>
      <name val="Calibri"/>
      <family val="2"/>
      <charset val="238"/>
      <scheme val="minor"/>
    </font>
    <font>
      <b/>
      <i/>
      <sz val="10"/>
      <color rgb="FF00B050"/>
      <name val="Calibri"/>
      <family val="2"/>
      <charset val="238"/>
      <scheme val="minor"/>
    </font>
    <font>
      <b/>
      <i/>
      <u/>
      <sz val="10"/>
      <color rgb="FF00B05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i/>
      <sz val="11"/>
      <color theme="8" tint="-0.249977111117893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i/>
      <sz val="10.5"/>
      <color theme="0" tint="-0.499984740745262"/>
      <name val="Calibri"/>
      <family val="2"/>
      <charset val="238"/>
      <scheme val="minor"/>
    </font>
    <font>
      <i/>
      <u/>
      <sz val="9"/>
      <color theme="0" tint="-0.49998474074526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.5"/>
      <color indexed="8"/>
      <name val="Calibri"/>
      <family val="2"/>
      <charset val="238"/>
      <scheme val="minor"/>
    </font>
    <font>
      <b/>
      <sz val="10.5"/>
      <color theme="1" tint="0.249977111117893"/>
      <name val="Calibri"/>
      <family val="2"/>
      <charset val="238"/>
      <scheme val="minor"/>
    </font>
    <font>
      <sz val="10.5"/>
      <color theme="0" tint="-0.499984740745262"/>
      <name val="Calibri"/>
      <family val="2"/>
      <charset val="238"/>
      <scheme val="minor"/>
    </font>
    <font>
      <sz val="10.5"/>
      <color rgb="FF00B050"/>
      <name val="Calibri"/>
      <family val="2"/>
      <charset val="238"/>
      <scheme val="minor"/>
    </font>
    <font>
      <b/>
      <sz val="10.5"/>
      <color theme="9"/>
      <name val="Calibri"/>
      <family val="2"/>
      <charset val="238"/>
      <scheme val="minor"/>
    </font>
    <font>
      <b/>
      <i/>
      <sz val="10.5"/>
      <color rgb="FF00B050"/>
      <name val="Calibri"/>
      <family val="2"/>
      <charset val="238"/>
      <scheme val="minor"/>
    </font>
    <font>
      <i/>
      <sz val="10.5"/>
      <color theme="9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i/>
      <sz val="10"/>
      <color rgb="FF0066FF"/>
      <name val="Calibri"/>
      <family val="2"/>
      <charset val="238"/>
      <scheme val="minor"/>
    </font>
    <font>
      <i/>
      <sz val="10"/>
      <color theme="9" tint="-0.249977111117893"/>
      <name val="Calibri"/>
      <family val="2"/>
      <charset val="238"/>
      <scheme val="minor"/>
    </font>
    <font>
      <b/>
      <i/>
      <sz val="10"/>
      <color theme="9" tint="-0.249977111117893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7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164" fontId="1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5" fillId="2" borderId="0" xfId="0" applyFont="1" applyFill="1"/>
    <xf numFmtId="0" fontId="9" fillId="4" borderId="22" xfId="0" applyFont="1" applyFill="1" applyBorder="1"/>
    <xf numFmtId="0" fontId="9" fillId="4" borderId="23" xfId="0" applyFont="1" applyFill="1" applyBorder="1" applyAlignment="1">
      <alignment horizontal="center"/>
    </xf>
    <xf numFmtId="0" fontId="1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5" fillId="0" borderId="0" xfId="0" applyFont="1"/>
    <xf numFmtId="0" fontId="5" fillId="2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29" xfId="0" applyFont="1" applyBorder="1"/>
    <xf numFmtId="0" fontId="15" fillId="0" borderId="28" xfId="0" applyFont="1" applyBorder="1"/>
    <xf numFmtId="0" fontId="15" fillId="2" borderId="29" xfId="0" applyFont="1" applyFill="1" applyBorder="1"/>
    <xf numFmtId="0" fontId="14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2" borderId="16" xfId="0" applyFont="1" applyFill="1" applyBorder="1"/>
    <xf numFmtId="0" fontId="4" fillId="2" borderId="20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top" wrapText="1"/>
    </xf>
    <xf numFmtId="0" fontId="9" fillId="0" borderId="0" xfId="0" applyFont="1" applyBorder="1"/>
    <xf numFmtId="0" fontId="23" fillId="5" borderId="0" xfId="0" applyFont="1" applyFill="1" applyBorder="1"/>
    <xf numFmtId="0" fontId="4" fillId="5" borderId="0" xfId="0" applyFont="1" applyFill="1" applyAlignment="1">
      <alignment horizontal="center"/>
    </xf>
    <xf numFmtId="0" fontId="6" fillId="5" borderId="0" xfId="0" applyFont="1" applyFill="1"/>
    <xf numFmtId="164" fontId="1" fillId="5" borderId="0" xfId="0" applyNumberFormat="1" applyFont="1" applyFill="1" applyAlignment="1">
      <alignment horizontal="right"/>
    </xf>
    <xf numFmtId="0" fontId="6" fillId="2" borderId="0" xfId="0" applyFont="1" applyFill="1"/>
    <xf numFmtId="164" fontId="1" fillId="2" borderId="0" xfId="0" applyNumberFormat="1" applyFont="1" applyFill="1" applyAlignment="1">
      <alignment horizontal="right"/>
    </xf>
    <xf numFmtId="0" fontId="0" fillId="0" borderId="0" xfId="0" applyFont="1"/>
    <xf numFmtId="0" fontId="0" fillId="0" borderId="30" xfId="0" applyFont="1" applyBorder="1"/>
    <xf numFmtId="0" fontId="0" fillId="0" borderId="31" xfId="0" applyFont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center"/>
    </xf>
    <xf numFmtId="4" fontId="10" fillId="2" borderId="0" xfId="0" applyNumberFormat="1" applyFont="1" applyFill="1" applyBorder="1"/>
    <xf numFmtId="164" fontId="13" fillId="2" borderId="0" xfId="0" applyNumberFormat="1" applyFont="1" applyFill="1" applyBorder="1"/>
    <xf numFmtId="0" fontId="24" fillId="0" borderId="0" xfId="0" applyFont="1"/>
    <xf numFmtId="0" fontId="17" fillId="2" borderId="0" xfId="0" applyFont="1" applyFill="1"/>
    <xf numFmtId="1" fontId="0" fillId="0" borderId="26" xfId="0" applyNumberFormat="1" applyFont="1" applyBorder="1"/>
    <xf numFmtId="1" fontId="0" fillId="2" borderId="26" xfId="0" applyNumberFormat="1" applyFont="1" applyFill="1" applyBorder="1"/>
    <xf numFmtId="0" fontId="13" fillId="0" borderId="0" xfId="0" applyFont="1"/>
    <xf numFmtId="0" fontId="13" fillId="2" borderId="4" xfId="0" applyFont="1" applyFill="1" applyBorder="1" applyAlignment="1">
      <alignment horizontal="center" vertical="top"/>
    </xf>
    <xf numFmtId="0" fontId="24" fillId="5" borderId="5" xfId="0" applyFont="1" applyFill="1" applyBorder="1" applyAlignment="1">
      <alignment vertical="top" wrapText="1"/>
    </xf>
    <xf numFmtId="0" fontId="24" fillId="5" borderId="6" xfId="0" applyFont="1" applyFill="1" applyBorder="1" applyAlignment="1">
      <alignment horizontal="center"/>
    </xf>
    <xf numFmtId="0" fontId="29" fillId="0" borderId="0" xfId="0" applyFont="1" applyAlignment="1">
      <alignment vertical="top"/>
    </xf>
    <xf numFmtId="1" fontId="29" fillId="0" borderId="33" xfId="0" applyNumberFormat="1" applyFont="1" applyBorder="1" applyAlignment="1">
      <alignment vertical="top"/>
    </xf>
    <xf numFmtId="0" fontId="31" fillId="0" borderId="0" xfId="0" applyFont="1"/>
    <xf numFmtId="0" fontId="13" fillId="0" borderId="3" xfId="0" applyFont="1" applyBorder="1" applyAlignment="1">
      <alignment vertical="top"/>
    </xf>
    <xf numFmtId="1" fontId="28" fillId="0" borderId="33" xfId="0" applyNumberFormat="1" applyFont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1" fontId="0" fillId="3" borderId="35" xfId="0" applyNumberFormat="1" applyFont="1" applyFill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2" borderId="4" xfId="0" applyFont="1" applyFill="1" applyBorder="1" applyAlignment="1">
      <alignment horizontal="center" vertical="top"/>
    </xf>
    <xf numFmtId="1" fontId="31" fillId="0" borderId="33" xfId="0" applyNumberFormat="1" applyFont="1" applyBorder="1" applyAlignment="1">
      <alignment vertical="top"/>
    </xf>
    <xf numFmtId="0" fontId="33" fillId="0" borderId="0" xfId="0" applyFont="1"/>
    <xf numFmtId="0" fontId="36" fillId="0" borderId="0" xfId="0" applyFont="1" applyBorder="1"/>
    <xf numFmtId="0" fontId="7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3" fontId="27" fillId="0" borderId="4" xfId="0" applyNumberFormat="1" applyFont="1" applyBorder="1" applyAlignment="1">
      <alignment vertical="top"/>
    </xf>
    <xf numFmtId="3" fontId="12" fillId="3" borderId="2" xfId="0" applyNumberFormat="1" applyFont="1" applyFill="1" applyBorder="1" applyAlignment="1">
      <alignment vertical="top"/>
    </xf>
    <xf numFmtId="3" fontId="31" fillId="2" borderId="4" xfId="0" applyNumberFormat="1" applyFont="1" applyFill="1" applyBorder="1" applyAlignment="1">
      <alignment vertical="top"/>
    </xf>
    <xf numFmtId="3" fontId="12" fillId="2" borderId="26" xfId="0" applyNumberFormat="1" applyFont="1" applyFill="1" applyBorder="1"/>
    <xf numFmtId="3" fontId="24" fillId="5" borderId="6" xfId="0" applyNumberFormat="1" applyFont="1" applyFill="1" applyBorder="1"/>
    <xf numFmtId="3" fontId="12" fillId="2" borderId="19" xfId="0" applyNumberFormat="1" applyFont="1" applyFill="1" applyBorder="1"/>
    <xf numFmtId="3" fontId="12" fillId="4" borderId="2" xfId="0" applyNumberFormat="1" applyFont="1" applyFill="1" applyBorder="1"/>
    <xf numFmtId="3" fontId="4" fillId="2" borderId="4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0" fillId="4" borderId="23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9" xfId="0" applyNumberFormat="1" applyFont="1" applyFill="1" applyBorder="1" applyAlignment="1">
      <alignment horizontal="right"/>
    </xf>
    <xf numFmtId="0" fontId="37" fillId="0" borderId="0" xfId="0" applyFont="1"/>
    <xf numFmtId="0" fontId="9" fillId="4" borderId="18" xfId="0" applyFont="1" applyFill="1" applyBorder="1"/>
    <xf numFmtId="0" fontId="9" fillId="4" borderId="19" xfId="0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right"/>
    </xf>
    <xf numFmtId="3" fontId="10" fillId="4" borderId="27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top"/>
    </xf>
    <xf numFmtId="3" fontId="12" fillId="3" borderId="4" xfId="0" applyNumberFormat="1" applyFont="1" applyFill="1" applyBorder="1" applyAlignment="1">
      <alignment vertical="top"/>
    </xf>
    <xf numFmtId="3" fontId="10" fillId="4" borderId="23" xfId="0" applyNumberFormat="1" applyFont="1" applyFill="1" applyBorder="1"/>
    <xf numFmtId="1" fontId="10" fillId="4" borderId="34" xfId="0" applyNumberFormat="1" applyFont="1" applyFill="1" applyBorder="1"/>
    <xf numFmtId="0" fontId="29" fillId="2" borderId="4" xfId="0" applyFont="1" applyFill="1" applyBorder="1" applyAlignment="1">
      <alignment horizontal="center" vertical="top"/>
    </xf>
    <xf numFmtId="3" fontId="29" fillId="0" borderId="4" xfId="0" applyNumberFormat="1" applyFont="1" applyBorder="1" applyAlignment="1">
      <alignment vertical="top"/>
    </xf>
    <xf numFmtId="0" fontId="33" fillId="3" borderId="4" xfId="0" applyFont="1" applyFill="1" applyBorder="1" applyAlignment="1">
      <alignment horizontal="center" vertical="top"/>
    </xf>
    <xf numFmtId="3" fontId="33" fillId="3" borderId="4" xfId="0" applyNumberFormat="1" applyFont="1" applyFill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29" fillId="0" borderId="3" xfId="0" applyFont="1" applyBorder="1" applyAlignment="1">
      <alignment horizontal="left" vertical="top" wrapText="1"/>
    </xf>
    <xf numFmtId="0" fontId="33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35" fillId="3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3" fontId="22" fillId="2" borderId="4" xfId="0" applyNumberFormat="1" applyFont="1" applyFill="1" applyBorder="1"/>
    <xf numFmtId="0" fontId="18" fillId="2" borderId="3" xfId="0" applyFont="1" applyFill="1" applyBorder="1"/>
    <xf numFmtId="0" fontId="5" fillId="3" borderId="1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3" fontId="6" fillId="3" borderId="2" xfId="0" applyNumberFormat="1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vertical="top"/>
    </xf>
    <xf numFmtId="49" fontId="5" fillId="3" borderId="3" xfId="0" applyNumberFormat="1" applyFont="1" applyFill="1" applyBorder="1" applyAlignment="1">
      <alignment vertical="top"/>
    </xf>
    <xf numFmtId="49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vertical="top"/>
    </xf>
    <xf numFmtId="164" fontId="41" fillId="0" borderId="0" xfId="0" applyNumberFormat="1" applyFont="1" applyAlignment="1">
      <alignment horizontal="left"/>
    </xf>
    <xf numFmtId="164" fontId="43" fillId="0" borderId="0" xfId="0" applyNumberFormat="1" applyFont="1" applyAlignment="1">
      <alignment horizontal="right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0" fontId="34" fillId="3" borderId="3" xfId="0" applyFont="1" applyFill="1" applyBorder="1"/>
    <xf numFmtId="0" fontId="34" fillId="3" borderId="4" xfId="0" applyFont="1" applyFill="1" applyBorder="1" applyAlignment="1">
      <alignment horizontal="center"/>
    </xf>
    <xf numFmtId="3" fontId="34" fillId="3" borderId="4" xfId="0" applyNumberFormat="1" applyFont="1" applyFill="1" applyBorder="1" applyAlignment="1">
      <alignment horizontal="right"/>
    </xf>
    <xf numFmtId="3" fontId="34" fillId="3" borderId="8" xfId="0" applyNumberFormat="1" applyFont="1" applyFill="1" applyBorder="1" applyAlignment="1">
      <alignment horizontal="right"/>
    </xf>
    <xf numFmtId="0" fontId="34" fillId="0" borderId="0" xfId="0" applyFont="1"/>
    <xf numFmtId="3" fontId="5" fillId="3" borderId="8" xfId="0" applyNumberFormat="1" applyFont="1" applyFill="1" applyBorder="1" applyAlignment="1">
      <alignment horizontal="right"/>
    </xf>
    <xf numFmtId="49" fontId="5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0" fontId="5" fillId="3" borderId="14" xfId="0" applyFont="1" applyFill="1" applyBorder="1"/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9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0" fontId="34" fillId="3" borderId="1" xfId="0" applyFont="1" applyFill="1" applyBorder="1" applyAlignment="1">
      <alignment vertical="top"/>
    </xf>
    <xf numFmtId="0" fontId="34" fillId="3" borderId="2" xfId="0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32" xfId="0" applyNumberFormat="1" applyFont="1" applyFill="1" applyBorder="1" applyAlignment="1">
      <alignment horizontal="right"/>
    </xf>
    <xf numFmtId="0" fontId="21" fillId="0" borderId="0" xfId="0" applyFont="1"/>
    <xf numFmtId="0" fontId="45" fillId="0" borderId="0" xfId="0" applyFont="1"/>
    <xf numFmtId="0" fontId="46" fillId="5" borderId="6" xfId="0" applyFont="1" applyFill="1" applyBorder="1" applyAlignment="1">
      <alignment horizontal="center"/>
    </xf>
    <xf numFmtId="3" fontId="46" fillId="5" borderId="6" xfId="0" applyNumberFormat="1" applyFont="1" applyFill="1" applyBorder="1" applyAlignment="1">
      <alignment horizontal="right"/>
    </xf>
    <xf numFmtId="3" fontId="46" fillId="5" borderId="9" xfId="0" applyNumberFormat="1" applyFont="1" applyFill="1" applyBorder="1" applyAlignment="1">
      <alignment horizontal="right"/>
    </xf>
    <xf numFmtId="0" fontId="46" fillId="0" borderId="0" xfId="0" applyFont="1"/>
    <xf numFmtId="0" fontId="47" fillId="2" borderId="4" xfId="0" applyFont="1" applyFill="1" applyBorder="1" applyAlignment="1">
      <alignment horizontal="center"/>
    </xf>
    <xf numFmtId="3" fontId="47" fillId="2" borderId="4" xfId="0" applyNumberFormat="1" applyFont="1" applyFill="1" applyBorder="1" applyAlignment="1">
      <alignment horizontal="right"/>
    </xf>
    <xf numFmtId="3" fontId="47" fillId="2" borderId="8" xfId="0" applyNumberFormat="1" applyFont="1" applyFill="1" applyBorder="1" applyAlignment="1">
      <alignment horizontal="right"/>
    </xf>
    <xf numFmtId="0" fontId="48" fillId="2" borderId="4" xfId="0" applyFont="1" applyFill="1" applyBorder="1" applyAlignment="1">
      <alignment horizontal="center"/>
    </xf>
    <xf numFmtId="3" fontId="48" fillId="2" borderId="4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>
      <alignment horizontal="right"/>
    </xf>
    <xf numFmtId="0" fontId="14" fillId="0" borderId="3" xfId="0" applyFont="1" applyBorder="1"/>
    <xf numFmtId="0" fontId="50" fillId="0" borderId="3" xfId="0" applyFont="1" applyBorder="1"/>
    <xf numFmtId="0" fontId="38" fillId="5" borderId="5" xfId="0" applyFont="1" applyFill="1" applyBorder="1"/>
    <xf numFmtId="0" fontId="37" fillId="5" borderId="3" xfId="0" applyFont="1" applyFill="1" applyBorder="1" applyAlignment="1">
      <alignment wrapText="1"/>
    </xf>
    <xf numFmtId="0" fontId="37" fillId="5" borderId="4" xfId="0" applyFont="1" applyFill="1" applyBorder="1" applyAlignment="1">
      <alignment horizontal="center"/>
    </xf>
    <xf numFmtId="3" fontId="37" fillId="5" borderId="4" xfId="0" applyNumberFormat="1" applyFont="1" applyFill="1" applyBorder="1" applyAlignment="1"/>
    <xf numFmtId="0" fontId="37" fillId="0" borderId="0" xfId="0" applyFont="1" applyAlignment="1"/>
    <xf numFmtId="1" fontId="0" fillId="3" borderId="33" xfId="0" applyNumberFormat="1" applyFont="1" applyFill="1" applyBorder="1" applyAlignment="1">
      <alignment vertical="top"/>
    </xf>
    <xf numFmtId="1" fontId="34" fillId="3" borderId="33" xfId="0" applyNumberFormat="1" applyFont="1" applyFill="1" applyBorder="1" applyAlignment="1">
      <alignment vertical="top"/>
    </xf>
    <xf numFmtId="1" fontId="1" fillId="3" borderId="33" xfId="0" applyNumberFormat="1" applyFont="1" applyFill="1" applyBorder="1" applyAlignment="1">
      <alignment vertical="top"/>
    </xf>
    <xf numFmtId="1" fontId="4" fillId="3" borderId="35" xfId="0" applyNumberFormat="1" applyFont="1" applyFill="1" applyBorder="1" applyAlignment="1">
      <alignment vertical="top"/>
    </xf>
    <xf numFmtId="1" fontId="4" fillId="3" borderId="33" xfId="0" applyNumberFormat="1" applyFont="1" applyFill="1" applyBorder="1" applyAlignment="1">
      <alignment vertical="top"/>
    </xf>
    <xf numFmtId="1" fontId="5" fillId="3" borderId="33" xfId="0" applyNumberFormat="1" applyFont="1" applyFill="1" applyBorder="1" applyAlignment="1">
      <alignment vertical="top"/>
    </xf>
    <xf numFmtId="164" fontId="51" fillId="5" borderId="33" xfId="0" applyNumberFormat="1" applyFont="1" applyFill="1" applyBorder="1" applyAlignment="1"/>
    <xf numFmtId="164" fontId="19" fillId="2" borderId="33" xfId="0" applyNumberFormat="1" applyFont="1" applyFill="1" applyBorder="1"/>
    <xf numFmtId="1" fontId="25" fillId="5" borderId="36" xfId="0" applyNumberFormat="1" applyFont="1" applyFill="1" applyBorder="1"/>
    <xf numFmtId="1" fontId="0" fillId="4" borderId="35" xfId="0" applyNumberFormat="1" applyFont="1" applyFill="1" applyBorder="1"/>
    <xf numFmtId="3" fontId="12" fillId="2" borderId="27" xfId="0" applyNumberFormat="1" applyFont="1" applyFill="1" applyBorder="1" applyAlignment="1">
      <alignment horizontal="right"/>
    </xf>
    <xf numFmtId="0" fontId="37" fillId="5" borderId="12" xfId="0" applyFont="1" applyFill="1" applyBorder="1" applyAlignment="1">
      <alignment wrapText="1"/>
    </xf>
    <xf numFmtId="0" fontId="37" fillId="5" borderId="13" xfId="0" applyFont="1" applyFill="1" applyBorder="1" applyAlignment="1">
      <alignment horizontal="center"/>
    </xf>
    <xf numFmtId="3" fontId="37" fillId="5" borderId="13" xfId="0" applyNumberFormat="1" applyFont="1" applyFill="1" applyBorder="1" applyAlignment="1">
      <alignment horizontal="right"/>
    </xf>
    <xf numFmtId="3" fontId="37" fillId="5" borderId="24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1" fillId="4" borderId="3" xfId="0" applyFont="1" applyFill="1" applyBorder="1"/>
    <xf numFmtId="0" fontId="9" fillId="4" borderId="4" xfId="0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right"/>
    </xf>
    <xf numFmtId="3" fontId="9" fillId="4" borderId="8" xfId="0" applyNumberFormat="1" applyFont="1" applyFill="1" applyBorder="1" applyAlignment="1">
      <alignment horizontal="right"/>
    </xf>
    <xf numFmtId="0" fontId="11" fillId="4" borderId="5" xfId="0" applyFont="1" applyFill="1" applyBorder="1"/>
    <xf numFmtId="0" fontId="9" fillId="4" borderId="6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 horizontal="right"/>
    </xf>
    <xf numFmtId="3" fontId="9" fillId="4" borderId="9" xfId="0" applyNumberFormat="1" applyFont="1" applyFill="1" applyBorder="1" applyAlignment="1">
      <alignment horizontal="right"/>
    </xf>
    <xf numFmtId="3" fontId="13" fillId="0" borderId="4" xfId="0" applyNumberFormat="1" applyFont="1" applyBorder="1" applyAlignment="1">
      <alignment vertical="top"/>
    </xf>
    <xf numFmtId="1" fontId="13" fillId="0" borderId="33" xfId="0" applyNumberFormat="1" applyFont="1" applyBorder="1" applyAlignment="1">
      <alignment vertical="top"/>
    </xf>
    <xf numFmtId="0" fontId="13" fillId="2" borderId="3" xfId="0" applyFont="1" applyFill="1" applyBorder="1" applyAlignment="1">
      <alignment vertical="top" wrapText="1"/>
    </xf>
    <xf numFmtId="3" fontId="13" fillId="2" borderId="4" xfId="0" applyNumberFormat="1" applyFont="1" applyFill="1" applyBorder="1" applyAlignment="1">
      <alignment vertical="top"/>
    </xf>
    <xf numFmtId="1" fontId="23" fillId="2" borderId="33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29" fillId="2" borderId="3" xfId="0" applyFont="1" applyFill="1" applyBorder="1" applyAlignment="1">
      <alignment vertical="top" wrapText="1"/>
    </xf>
    <xf numFmtId="3" fontId="29" fillId="2" borderId="4" xfId="0" applyNumberFormat="1" applyFont="1" applyFill="1" applyBorder="1" applyAlignment="1">
      <alignment vertical="top"/>
    </xf>
    <xf numFmtId="1" fontId="52" fillId="2" borderId="33" xfId="0" applyNumberFormat="1" applyFont="1" applyFill="1" applyBorder="1" applyAlignment="1">
      <alignment vertical="top"/>
    </xf>
    <xf numFmtId="0" fontId="53" fillId="2" borderId="3" xfId="0" applyFont="1" applyFill="1" applyBorder="1" applyAlignment="1">
      <alignment vertical="top" wrapText="1"/>
    </xf>
    <xf numFmtId="0" fontId="53" fillId="2" borderId="4" xfId="0" applyFont="1" applyFill="1" applyBorder="1" applyAlignment="1">
      <alignment horizontal="center" vertical="top"/>
    </xf>
    <xf numFmtId="3" fontId="53" fillId="2" borderId="4" xfId="0" applyNumberFormat="1" applyFont="1" applyFill="1" applyBorder="1" applyAlignment="1">
      <alignment vertical="top"/>
    </xf>
    <xf numFmtId="1" fontId="54" fillId="2" borderId="33" xfId="0" applyNumberFormat="1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13" fillId="4" borderId="3" xfId="0" applyFont="1" applyFill="1" applyBorder="1"/>
    <xf numFmtId="0" fontId="23" fillId="4" borderId="4" xfId="0" applyFont="1" applyFill="1" applyBorder="1" applyAlignment="1">
      <alignment horizontal="center"/>
    </xf>
    <xf numFmtId="3" fontId="55" fillId="4" borderId="4" xfId="0" applyNumberFormat="1" applyFont="1" applyFill="1" applyBorder="1"/>
    <xf numFmtId="1" fontId="28" fillId="4" borderId="33" xfId="0" applyNumberFormat="1" applyFont="1" applyFill="1" applyBorder="1"/>
    <xf numFmtId="0" fontId="13" fillId="4" borderId="5" xfId="0" applyFont="1" applyFill="1" applyBorder="1"/>
    <xf numFmtId="0" fontId="23" fillId="4" borderId="6" xfId="0" applyFont="1" applyFill="1" applyBorder="1" applyAlignment="1">
      <alignment horizontal="center"/>
    </xf>
    <xf numFmtId="3" fontId="55" fillId="4" borderId="6" xfId="0" applyNumberFormat="1" applyFont="1" applyFill="1" applyBorder="1"/>
    <xf numFmtId="1" fontId="28" fillId="4" borderId="36" xfId="0" applyNumberFormat="1" applyFont="1" applyFill="1" applyBorder="1"/>
    <xf numFmtId="0" fontId="53" fillId="0" borderId="3" xfId="0" applyFont="1" applyBorder="1" applyAlignment="1">
      <alignment vertical="top" wrapText="1"/>
    </xf>
    <xf numFmtId="0" fontId="54" fillId="2" borderId="4" xfId="0" applyFont="1" applyFill="1" applyBorder="1" applyAlignment="1">
      <alignment horizontal="center" vertical="top"/>
    </xf>
    <xf numFmtId="1" fontId="53" fillId="0" borderId="33" xfId="0" applyNumberFormat="1" applyFont="1" applyBorder="1" applyAlignment="1">
      <alignment vertical="top"/>
    </xf>
    <xf numFmtId="0" fontId="54" fillId="0" borderId="0" xfId="0" applyFont="1" applyAlignment="1">
      <alignment vertical="top"/>
    </xf>
    <xf numFmtId="0" fontId="51" fillId="5" borderId="5" xfId="0" applyFont="1" applyFill="1" applyBorder="1"/>
    <xf numFmtId="0" fontId="56" fillId="5" borderId="6" xfId="0" applyFont="1" applyFill="1" applyBorder="1" applyAlignment="1">
      <alignment horizontal="center" vertical="top"/>
    </xf>
    <xf numFmtId="3" fontId="51" fillId="5" borderId="6" xfId="0" applyNumberFormat="1" applyFont="1" applyFill="1" applyBorder="1" applyAlignment="1">
      <alignment vertical="top"/>
    </xf>
    <xf numFmtId="1" fontId="51" fillId="5" borderId="36" xfId="0" applyNumberFormat="1" applyFont="1" applyFill="1" applyBorder="1" applyAlignment="1">
      <alignment vertical="top"/>
    </xf>
    <xf numFmtId="0" fontId="51" fillId="0" borderId="0" xfId="0" applyFont="1"/>
    <xf numFmtId="0" fontId="57" fillId="0" borderId="0" xfId="0" applyFont="1"/>
    <xf numFmtId="0" fontId="8" fillId="0" borderId="26" xfId="0" applyFont="1" applyBorder="1" applyAlignment="1">
      <alignment horizontal="center" vertical="top"/>
    </xf>
    <xf numFmtId="0" fontId="11" fillId="0" borderId="26" xfId="0" applyFont="1" applyBorder="1"/>
    <xf numFmtId="0" fontId="4" fillId="0" borderId="26" xfId="0" applyFont="1" applyBorder="1"/>
    <xf numFmtId="0" fontId="13" fillId="0" borderId="26" xfId="0" applyFont="1" applyBorder="1"/>
    <xf numFmtId="0" fontId="29" fillId="0" borderId="26" xfId="0" applyFont="1" applyBorder="1" applyAlignment="1">
      <alignment vertical="top"/>
    </xf>
    <xf numFmtId="0" fontId="5" fillId="0" borderId="26" xfId="0" applyFont="1" applyBorder="1"/>
    <xf numFmtId="0" fontId="33" fillId="0" borderId="26" xfId="0" applyFont="1" applyBorder="1"/>
    <xf numFmtId="0" fontId="31" fillId="0" borderId="26" xfId="0" applyFont="1" applyBorder="1"/>
    <xf numFmtId="0" fontId="54" fillId="0" borderId="26" xfId="0" applyFont="1" applyBorder="1" applyAlignment="1">
      <alignment vertical="top"/>
    </xf>
    <xf numFmtId="0" fontId="51" fillId="0" borderId="26" xfId="0" applyFont="1" applyBorder="1"/>
    <xf numFmtId="0" fontId="5" fillId="2" borderId="26" xfId="0" applyFont="1" applyFill="1" applyBorder="1"/>
    <xf numFmtId="0" fontId="13" fillId="0" borderId="26" xfId="0" applyFont="1" applyBorder="1" applyAlignment="1">
      <alignment vertical="top"/>
    </xf>
    <xf numFmtId="0" fontId="53" fillId="0" borderId="26" xfId="0" applyFont="1" applyBorder="1" applyAlignment="1">
      <alignment vertical="top"/>
    </xf>
    <xf numFmtId="0" fontId="37" fillId="0" borderId="26" xfId="0" applyFont="1" applyBorder="1" applyAlignment="1"/>
    <xf numFmtId="0" fontId="17" fillId="2" borderId="26" xfId="0" applyFont="1" applyFill="1" applyBorder="1"/>
    <xf numFmtId="0" fontId="24" fillId="0" borderId="26" xfId="0" applyFont="1" applyBorder="1"/>
    <xf numFmtId="0" fontId="15" fillId="0" borderId="26" xfId="0" applyFont="1" applyBorder="1"/>
    <xf numFmtId="0" fontId="0" fillId="0" borderId="26" xfId="0" applyFont="1" applyBorder="1"/>
    <xf numFmtId="0" fontId="5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2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9966"/>
      <color rgb="FF0066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F20" sqref="F20"/>
    </sheetView>
  </sheetViews>
  <sheetFormatPr defaultRowHeight="15" x14ac:dyDescent="0.25"/>
  <cols>
    <col min="1" max="1" width="69.28515625" style="3" customWidth="1"/>
    <col min="2" max="2" width="16.85546875" style="17" customWidth="1"/>
    <col min="3" max="3" width="17.28515625" style="17" customWidth="1"/>
    <col min="4" max="4" width="17" style="6" customWidth="1"/>
    <col min="5" max="5" width="17.140625" style="6" customWidth="1"/>
    <col min="6" max="254" width="9.140625" style="3"/>
    <col min="255" max="255" width="57" style="3" customWidth="1"/>
    <col min="256" max="261" width="14.28515625" style="3" customWidth="1"/>
    <col min="262" max="510" width="9.140625" style="3"/>
    <col min="511" max="511" width="57" style="3" customWidth="1"/>
    <col min="512" max="517" width="14.28515625" style="3" customWidth="1"/>
    <col min="518" max="766" width="9.140625" style="3"/>
    <col min="767" max="767" width="57" style="3" customWidth="1"/>
    <col min="768" max="773" width="14.28515625" style="3" customWidth="1"/>
    <col min="774" max="1022" width="9.140625" style="3"/>
    <col min="1023" max="1023" width="57" style="3" customWidth="1"/>
    <col min="1024" max="1029" width="14.28515625" style="3" customWidth="1"/>
    <col min="1030" max="1278" width="9.140625" style="3"/>
    <col min="1279" max="1279" width="57" style="3" customWidth="1"/>
    <col min="1280" max="1285" width="14.28515625" style="3" customWidth="1"/>
    <col min="1286" max="1534" width="9.140625" style="3"/>
    <col min="1535" max="1535" width="57" style="3" customWidth="1"/>
    <col min="1536" max="1541" width="14.28515625" style="3" customWidth="1"/>
    <col min="1542" max="1790" width="9.140625" style="3"/>
    <col min="1791" max="1791" width="57" style="3" customWidth="1"/>
    <col min="1792" max="1797" width="14.28515625" style="3" customWidth="1"/>
    <col min="1798" max="2046" width="9.140625" style="3"/>
    <col min="2047" max="2047" width="57" style="3" customWidth="1"/>
    <col min="2048" max="2053" width="14.28515625" style="3" customWidth="1"/>
    <col min="2054" max="2302" width="9.140625" style="3"/>
    <col min="2303" max="2303" width="57" style="3" customWidth="1"/>
    <col min="2304" max="2309" width="14.28515625" style="3" customWidth="1"/>
    <col min="2310" max="2558" width="9.140625" style="3"/>
    <col min="2559" max="2559" width="57" style="3" customWidth="1"/>
    <col min="2560" max="2565" width="14.28515625" style="3" customWidth="1"/>
    <col min="2566" max="2814" width="9.140625" style="3"/>
    <col min="2815" max="2815" width="57" style="3" customWidth="1"/>
    <col min="2816" max="2821" width="14.28515625" style="3" customWidth="1"/>
    <col min="2822" max="3070" width="9.140625" style="3"/>
    <col min="3071" max="3071" width="57" style="3" customWidth="1"/>
    <col min="3072" max="3077" width="14.28515625" style="3" customWidth="1"/>
    <col min="3078" max="3326" width="9.140625" style="3"/>
    <col min="3327" max="3327" width="57" style="3" customWidth="1"/>
    <col min="3328" max="3333" width="14.28515625" style="3" customWidth="1"/>
    <col min="3334" max="3582" width="9.140625" style="3"/>
    <col min="3583" max="3583" width="57" style="3" customWidth="1"/>
    <col min="3584" max="3589" width="14.28515625" style="3" customWidth="1"/>
    <col min="3590" max="3838" width="9.140625" style="3"/>
    <col min="3839" max="3839" width="57" style="3" customWidth="1"/>
    <col min="3840" max="3845" width="14.28515625" style="3" customWidth="1"/>
    <col min="3846" max="4094" width="9.140625" style="3"/>
    <col min="4095" max="4095" width="57" style="3" customWidth="1"/>
    <col min="4096" max="4101" width="14.28515625" style="3" customWidth="1"/>
    <col min="4102" max="4350" width="9.140625" style="3"/>
    <col min="4351" max="4351" width="57" style="3" customWidth="1"/>
    <col min="4352" max="4357" width="14.28515625" style="3" customWidth="1"/>
    <col min="4358" max="4606" width="9.140625" style="3"/>
    <col min="4607" max="4607" width="57" style="3" customWidth="1"/>
    <col min="4608" max="4613" width="14.28515625" style="3" customWidth="1"/>
    <col min="4614" max="4862" width="9.140625" style="3"/>
    <col min="4863" max="4863" width="57" style="3" customWidth="1"/>
    <col min="4864" max="4869" width="14.28515625" style="3" customWidth="1"/>
    <col min="4870" max="5118" width="9.140625" style="3"/>
    <col min="5119" max="5119" width="57" style="3" customWidth="1"/>
    <col min="5120" max="5125" width="14.28515625" style="3" customWidth="1"/>
    <col min="5126" max="5374" width="9.140625" style="3"/>
    <col min="5375" max="5375" width="57" style="3" customWidth="1"/>
    <col min="5376" max="5381" width="14.28515625" style="3" customWidth="1"/>
    <col min="5382" max="5630" width="9.140625" style="3"/>
    <col min="5631" max="5631" width="57" style="3" customWidth="1"/>
    <col min="5632" max="5637" width="14.28515625" style="3" customWidth="1"/>
    <col min="5638" max="5886" width="9.140625" style="3"/>
    <col min="5887" max="5887" width="57" style="3" customWidth="1"/>
    <col min="5888" max="5893" width="14.28515625" style="3" customWidth="1"/>
    <col min="5894" max="6142" width="9.140625" style="3"/>
    <col min="6143" max="6143" width="57" style="3" customWidth="1"/>
    <col min="6144" max="6149" width="14.28515625" style="3" customWidth="1"/>
    <col min="6150" max="6398" width="9.140625" style="3"/>
    <col min="6399" max="6399" width="57" style="3" customWidth="1"/>
    <col min="6400" max="6405" width="14.28515625" style="3" customWidth="1"/>
    <col min="6406" max="6654" width="9.140625" style="3"/>
    <col min="6655" max="6655" width="57" style="3" customWidth="1"/>
    <col min="6656" max="6661" width="14.28515625" style="3" customWidth="1"/>
    <col min="6662" max="6910" width="9.140625" style="3"/>
    <col min="6911" max="6911" width="57" style="3" customWidth="1"/>
    <col min="6912" max="6917" width="14.28515625" style="3" customWidth="1"/>
    <col min="6918" max="7166" width="9.140625" style="3"/>
    <col min="7167" max="7167" width="57" style="3" customWidth="1"/>
    <col min="7168" max="7173" width="14.28515625" style="3" customWidth="1"/>
    <col min="7174" max="7422" width="9.140625" style="3"/>
    <col min="7423" max="7423" width="57" style="3" customWidth="1"/>
    <col min="7424" max="7429" width="14.28515625" style="3" customWidth="1"/>
    <col min="7430" max="7678" width="9.140625" style="3"/>
    <col min="7679" max="7679" width="57" style="3" customWidth="1"/>
    <col min="7680" max="7685" width="14.28515625" style="3" customWidth="1"/>
    <col min="7686" max="7934" width="9.140625" style="3"/>
    <col min="7935" max="7935" width="57" style="3" customWidth="1"/>
    <col min="7936" max="7941" width="14.28515625" style="3" customWidth="1"/>
    <col min="7942" max="8190" width="9.140625" style="3"/>
    <col min="8191" max="8191" width="57" style="3" customWidth="1"/>
    <col min="8192" max="8197" width="14.28515625" style="3" customWidth="1"/>
    <col min="8198" max="8446" width="9.140625" style="3"/>
    <col min="8447" max="8447" width="57" style="3" customWidth="1"/>
    <col min="8448" max="8453" width="14.28515625" style="3" customWidth="1"/>
    <col min="8454" max="8702" width="9.140625" style="3"/>
    <col min="8703" max="8703" width="57" style="3" customWidth="1"/>
    <col min="8704" max="8709" width="14.28515625" style="3" customWidth="1"/>
    <col min="8710" max="8958" width="9.140625" style="3"/>
    <col min="8959" max="8959" width="57" style="3" customWidth="1"/>
    <col min="8960" max="8965" width="14.28515625" style="3" customWidth="1"/>
    <col min="8966" max="9214" width="9.140625" style="3"/>
    <col min="9215" max="9215" width="57" style="3" customWidth="1"/>
    <col min="9216" max="9221" width="14.28515625" style="3" customWidth="1"/>
    <col min="9222" max="9470" width="9.140625" style="3"/>
    <col min="9471" max="9471" width="57" style="3" customWidth="1"/>
    <col min="9472" max="9477" width="14.28515625" style="3" customWidth="1"/>
    <col min="9478" max="9726" width="9.140625" style="3"/>
    <col min="9727" max="9727" width="57" style="3" customWidth="1"/>
    <col min="9728" max="9733" width="14.28515625" style="3" customWidth="1"/>
    <col min="9734" max="9982" width="9.140625" style="3"/>
    <col min="9983" max="9983" width="57" style="3" customWidth="1"/>
    <col min="9984" max="9989" width="14.28515625" style="3" customWidth="1"/>
    <col min="9990" max="10238" width="9.140625" style="3"/>
    <col min="10239" max="10239" width="57" style="3" customWidth="1"/>
    <col min="10240" max="10245" width="14.28515625" style="3" customWidth="1"/>
    <col min="10246" max="10494" width="9.140625" style="3"/>
    <col min="10495" max="10495" width="57" style="3" customWidth="1"/>
    <col min="10496" max="10501" width="14.28515625" style="3" customWidth="1"/>
    <col min="10502" max="10750" width="9.140625" style="3"/>
    <col min="10751" max="10751" width="57" style="3" customWidth="1"/>
    <col min="10752" max="10757" width="14.28515625" style="3" customWidth="1"/>
    <col min="10758" max="11006" width="9.140625" style="3"/>
    <col min="11007" max="11007" width="57" style="3" customWidth="1"/>
    <col min="11008" max="11013" width="14.28515625" style="3" customWidth="1"/>
    <col min="11014" max="11262" width="9.140625" style="3"/>
    <col min="11263" max="11263" width="57" style="3" customWidth="1"/>
    <col min="11264" max="11269" width="14.28515625" style="3" customWidth="1"/>
    <col min="11270" max="11518" width="9.140625" style="3"/>
    <col min="11519" max="11519" width="57" style="3" customWidth="1"/>
    <col min="11520" max="11525" width="14.28515625" style="3" customWidth="1"/>
    <col min="11526" max="11774" width="9.140625" style="3"/>
    <col min="11775" max="11775" width="57" style="3" customWidth="1"/>
    <col min="11776" max="11781" width="14.28515625" style="3" customWidth="1"/>
    <col min="11782" max="12030" width="9.140625" style="3"/>
    <col min="12031" max="12031" width="57" style="3" customWidth="1"/>
    <col min="12032" max="12037" width="14.28515625" style="3" customWidth="1"/>
    <col min="12038" max="12286" width="9.140625" style="3"/>
    <col min="12287" max="12287" width="57" style="3" customWidth="1"/>
    <col min="12288" max="12293" width="14.28515625" style="3" customWidth="1"/>
    <col min="12294" max="12542" width="9.140625" style="3"/>
    <col min="12543" max="12543" width="57" style="3" customWidth="1"/>
    <col min="12544" max="12549" width="14.28515625" style="3" customWidth="1"/>
    <col min="12550" max="12798" width="9.140625" style="3"/>
    <col min="12799" max="12799" width="57" style="3" customWidth="1"/>
    <col min="12800" max="12805" width="14.28515625" style="3" customWidth="1"/>
    <col min="12806" max="13054" width="9.140625" style="3"/>
    <col min="13055" max="13055" width="57" style="3" customWidth="1"/>
    <col min="13056" max="13061" width="14.28515625" style="3" customWidth="1"/>
    <col min="13062" max="13310" width="9.140625" style="3"/>
    <col min="13311" max="13311" width="57" style="3" customWidth="1"/>
    <col min="13312" max="13317" width="14.28515625" style="3" customWidth="1"/>
    <col min="13318" max="13566" width="9.140625" style="3"/>
    <col min="13567" max="13567" width="57" style="3" customWidth="1"/>
    <col min="13568" max="13573" width="14.28515625" style="3" customWidth="1"/>
    <col min="13574" max="13822" width="9.140625" style="3"/>
    <col min="13823" max="13823" width="57" style="3" customWidth="1"/>
    <col min="13824" max="13829" width="14.28515625" style="3" customWidth="1"/>
    <col min="13830" max="14078" width="9.140625" style="3"/>
    <col min="14079" max="14079" width="57" style="3" customWidth="1"/>
    <col min="14080" max="14085" width="14.28515625" style="3" customWidth="1"/>
    <col min="14086" max="14334" width="9.140625" style="3"/>
    <col min="14335" max="14335" width="57" style="3" customWidth="1"/>
    <col min="14336" max="14341" width="14.28515625" style="3" customWidth="1"/>
    <col min="14342" max="14590" width="9.140625" style="3"/>
    <col min="14591" max="14591" width="57" style="3" customWidth="1"/>
    <col min="14592" max="14597" width="14.28515625" style="3" customWidth="1"/>
    <col min="14598" max="14846" width="9.140625" style="3"/>
    <col min="14847" max="14847" width="57" style="3" customWidth="1"/>
    <col min="14848" max="14853" width="14.28515625" style="3" customWidth="1"/>
    <col min="14854" max="15102" width="9.140625" style="3"/>
    <col min="15103" max="15103" width="57" style="3" customWidth="1"/>
    <col min="15104" max="15109" width="14.28515625" style="3" customWidth="1"/>
    <col min="15110" max="15358" width="9.140625" style="3"/>
    <col min="15359" max="15359" width="57" style="3" customWidth="1"/>
    <col min="15360" max="15365" width="14.28515625" style="3" customWidth="1"/>
    <col min="15366" max="15614" width="9.140625" style="3"/>
    <col min="15615" max="15615" width="57" style="3" customWidth="1"/>
    <col min="15616" max="15621" width="14.28515625" style="3" customWidth="1"/>
    <col min="15622" max="15870" width="9.140625" style="3"/>
    <col min="15871" max="15871" width="57" style="3" customWidth="1"/>
    <col min="15872" max="15877" width="14.28515625" style="3" customWidth="1"/>
    <col min="15878" max="16126" width="9.140625" style="3"/>
    <col min="16127" max="16127" width="57" style="3" customWidth="1"/>
    <col min="16128" max="16133" width="14.28515625" style="3" customWidth="1"/>
    <col min="16134" max="16384" width="9.140625" style="3"/>
  </cols>
  <sheetData>
    <row r="1" spans="1:7" x14ac:dyDescent="0.25">
      <c r="A1" s="3" t="s">
        <v>30</v>
      </c>
    </row>
    <row r="2" spans="1:7" s="239" customFormat="1" ht="26.25" customHeight="1" x14ac:dyDescent="0.35">
      <c r="A2" s="258" t="s">
        <v>73</v>
      </c>
      <c r="B2" s="258"/>
      <c r="C2" s="258"/>
      <c r="D2" s="258"/>
      <c r="E2" s="258"/>
    </row>
    <row r="3" spans="1:7" x14ac:dyDescent="0.25">
      <c r="A3" s="2" t="s">
        <v>78</v>
      </c>
      <c r="B3" s="259"/>
      <c r="C3" s="259"/>
      <c r="D3" s="260"/>
      <c r="E3" s="3"/>
    </row>
    <row r="4" spans="1:7" x14ac:dyDescent="0.25">
      <c r="A4" s="2" t="s">
        <v>76</v>
      </c>
      <c r="B4" s="259"/>
      <c r="C4" s="259"/>
      <c r="D4" s="260"/>
      <c r="E4" s="3"/>
    </row>
    <row r="5" spans="1:7" x14ac:dyDescent="0.25">
      <c r="A5" s="2" t="s">
        <v>77</v>
      </c>
      <c r="B5" s="259"/>
      <c r="C5" s="259"/>
      <c r="D5" s="260"/>
      <c r="E5" s="131" t="s">
        <v>0</v>
      </c>
    </row>
    <row r="6" spans="1:7" ht="6.75" customHeight="1" x14ac:dyDescent="0.25">
      <c r="A6" s="33"/>
      <c r="B6" s="5"/>
      <c r="C6" s="6"/>
      <c r="F6" s="6"/>
      <c r="G6" s="1"/>
    </row>
    <row r="7" spans="1:7" ht="15" customHeight="1" thickBot="1" x14ac:dyDescent="0.3">
      <c r="A7" s="34" t="s">
        <v>34</v>
      </c>
      <c r="B7" s="35"/>
      <c r="C7" s="36"/>
      <c r="D7" s="36"/>
      <c r="E7" s="36"/>
      <c r="F7" s="38"/>
      <c r="G7" s="39"/>
    </row>
    <row r="8" spans="1:7" x14ac:dyDescent="0.25">
      <c r="A8" s="270" t="s">
        <v>29</v>
      </c>
      <c r="B8" s="270"/>
      <c r="C8" s="272" t="s">
        <v>74</v>
      </c>
      <c r="D8" s="274" t="s">
        <v>33</v>
      </c>
      <c r="E8" s="275"/>
    </row>
    <row r="9" spans="1:7" s="7" customFormat="1" ht="18.600000000000001" customHeight="1" thickBot="1" x14ac:dyDescent="0.3">
      <c r="A9" s="271"/>
      <c r="B9" s="271" t="s">
        <v>4</v>
      </c>
      <c r="C9" s="273"/>
      <c r="D9" s="198" t="s">
        <v>65</v>
      </c>
      <c r="E9" s="199" t="s">
        <v>75</v>
      </c>
    </row>
    <row r="10" spans="1:7" s="8" customFormat="1" ht="15" customHeight="1" thickBot="1" x14ac:dyDescent="0.3">
      <c r="A10" s="13" t="s">
        <v>6</v>
      </c>
      <c r="B10" s="14" t="s">
        <v>7</v>
      </c>
      <c r="C10" s="85">
        <f>SUM(C11+C12+C13+C14)</f>
        <v>9080</v>
      </c>
      <c r="D10" s="102">
        <f>SUM(D11+D12+D13+D14)</f>
        <v>9280</v>
      </c>
      <c r="E10" s="103">
        <f>SUM(E11+E12+E13+E14)</f>
        <v>9480</v>
      </c>
    </row>
    <row r="11" spans="1:7" x14ac:dyDescent="0.25">
      <c r="A11" s="132" t="s">
        <v>2</v>
      </c>
      <c r="B11" s="133" t="s">
        <v>8</v>
      </c>
      <c r="C11" s="134">
        <v>380</v>
      </c>
      <c r="D11" s="135">
        <v>380</v>
      </c>
      <c r="E11" s="136">
        <v>380</v>
      </c>
    </row>
    <row r="12" spans="1:7" x14ac:dyDescent="0.25">
      <c r="A12" s="137" t="s">
        <v>9</v>
      </c>
      <c r="B12" s="138" t="s">
        <v>10</v>
      </c>
      <c r="C12" s="139">
        <v>0</v>
      </c>
      <c r="D12" s="140"/>
      <c r="E12" s="141"/>
    </row>
    <row r="13" spans="1:7" s="146" customFormat="1" x14ac:dyDescent="0.25">
      <c r="A13" s="142" t="s">
        <v>5</v>
      </c>
      <c r="B13" s="143" t="s">
        <v>3</v>
      </c>
      <c r="C13" s="144">
        <v>0</v>
      </c>
      <c r="D13" s="144">
        <v>0</v>
      </c>
      <c r="E13" s="145">
        <v>0</v>
      </c>
    </row>
    <row r="14" spans="1:7" ht="14.25" customHeight="1" x14ac:dyDescent="0.25">
      <c r="A14" s="137" t="s">
        <v>11</v>
      </c>
      <c r="B14" s="138" t="s">
        <v>12</v>
      </c>
      <c r="C14" s="139">
        <f>SUM(C15:C17)</f>
        <v>8700</v>
      </c>
      <c r="D14" s="139">
        <f>SUM(D15:D17)</f>
        <v>8900</v>
      </c>
      <c r="E14" s="147">
        <f>SUM(E15:E17)</f>
        <v>9100</v>
      </c>
    </row>
    <row r="15" spans="1:7" s="164" customFormat="1" ht="14.25" customHeight="1" x14ac:dyDescent="0.25">
      <c r="A15" s="176" t="s">
        <v>57</v>
      </c>
      <c r="B15" s="170"/>
      <c r="C15" s="171">
        <v>1500</v>
      </c>
      <c r="D15" s="171">
        <v>1650</v>
      </c>
      <c r="E15" s="172">
        <v>1800</v>
      </c>
    </row>
    <row r="16" spans="1:7" s="165" customFormat="1" ht="14.25" customHeight="1" x14ac:dyDescent="0.25">
      <c r="A16" s="177" t="s">
        <v>53</v>
      </c>
      <c r="B16" s="173"/>
      <c r="C16" s="174"/>
      <c r="D16" s="174"/>
      <c r="E16" s="175"/>
    </row>
    <row r="17" spans="1:5" s="169" customFormat="1" ht="14.25" customHeight="1" thickBot="1" x14ac:dyDescent="0.3">
      <c r="A17" s="178" t="s">
        <v>56</v>
      </c>
      <c r="B17" s="166"/>
      <c r="C17" s="167">
        <v>7200</v>
      </c>
      <c r="D17" s="167">
        <v>7250</v>
      </c>
      <c r="E17" s="168">
        <v>7300</v>
      </c>
    </row>
    <row r="18" spans="1:5" s="8" customFormat="1" ht="14.25" customHeight="1" thickBot="1" x14ac:dyDescent="0.3">
      <c r="A18" s="100" t="s">
        <v>13</v>
      </c>
      <c r="B18" s="101" t="s">
        <v>28</v>
      </c>
      <c r="C18" s="102">
        <f>SUM(C19:C33)</f>
        <v>9080</v>
      </c>
      <c r="D18" s="102">
        <f>SUM(D19:D33)</f>
        <v>9280</v>
      </c>
      <c r="E18" s="103">
        <f>SUM(E19:E33)</f>
        <v>9480</v>
      </c>
    </row>
    <row r="19" spans="1:5" ht="12" customHeight="1" x14ac:dyDescent="0.25">
      <c r="A19" s="132" t="s">
        <v>14</v>
      </c>
      <c r="B19" s="133">
        <v>501</v>
      </c>
      <c r="C19" s="134">
        <v>360</v>
      </c>
      <c r="D19" s="135">
        <v>380</v>
      </c>
      <c r="E19" s="136">
        <v>400</v>
      </c>
    </row>
    <row r="20" spans="1:5" ht="12" customHeight="1" x14ac:dyDescent="0.25">
      <c r="A20" s="137" t="s">
        <v>15</v>
      </c>
      <c r="B20" s="138">
        <v>502</v>
      </c>
      <c r="C20" s="139">
        <v>560</v>
      </c>
      <c r="D20" s="140">
        <v>620</v>
      </c>
      <c r="E20" s="141">
        <v>660</v>
      </c>
    </row>
    <row r="21" spans="1:5" ht="12" customHeight="1" x14ac:dyDescent="0.25">
      <c r="A21" s="137" t="s">
        <v>18</v>
      </c>
      <c r="B21" s="138">
        <v>511</v>
      </c>
      <c r="C21" s="139">
        <v>120</v>
      </c>
      <c r="D21" s="140">
        <v>130</v>
      </c>
      <c r="E21" s="141">
        <v>150</v>
      </c>
    </row>
    <row r="22" spans="1:5" ht="12" customHeight="1" x14ac:dyDescent="0.25">
      <c r="A22" s="137" t="s">
        <v>19</v>
      </c>
      <c r="B22" s="138">
        <v>512</v>
      </c>
      <c r="C22" s="139">
        <v>5</v>
      </c>
      <c r="D22" s="140">
        <v>5</v>
      </c>
      <c r="E22" s="141">
        <v>5</v>
      </c>
    </row>
    <row r="23" spans="1:5" ht="12" customHeight="1" x14ac:dyDescent="0.25">
      <c r="A23" s="148" t="s">
        <v>20</v>
      </c>
      <c r="B23" s="149" t="s">
        <v>21</v>
      </c>
      <c r="C23" s="139">
        <v>0</v>
      </c>
      <c r="D23" s="140">
        <v>0</v>
      </c>
      <c r="E23" s="141">
        <v>0</v>
      </c>
    </row>
    <row r="24" spans="1:5" ht="12" customHeight="1" x14ac:dyDescent="0.25">
      <c r="A24" s="150" t="s">
        <v>22</v>
      </c>
      <c r="B24" s="138">
        <v>518</v>
      </c>
      <c r="C24" s="139">
        <v>500</v>
      </c>
      <c r="D24" s="140">
        <v>550</v>
      </c>
      <c r="E24" s="141">
        <v>600</v>
      </c>
    </row>
    <row r="25" spans="1:5" ht="12" customHeight="1" x14ac:dyDescent="0.25">
      <c r="A25" s="137" t="s">
        <v>23</v>
      </c>
      <c r="B25" s="151">
        <v>521</v>
      </c>
      <c r="C25" s="139">
        <v>20</v>
      </c>
      <c r="D25" s="140">
        <v>20</v>
      </c>
      <c r="E25" s="141">
        <v>20</v>
      </c>
    </row>
    <row r="26" spans="1:5" ht="12" customHeight="1" x14ac:dyDescent="0.25">
      <c r="A26" s="137" t="s">
        <v>35</v>
      </c>
      <c r="B26" s="138" t="s">
        <v>36</v>
      </c>
      <c r="C26" s="139">
        <v>40</v>
      </c>
      <c r="D26" s="140">
        <v>40</v>
      </c>
      <c r="E26" s="141">
        <v>40</v>
      </c>
    </row>
    <row r="27" spans="1:5" ht="12" customHeight="1" x14ac:dyDescent="0.25">
      <c r="A27" s="152" t="s">
        <v>37</v>
      </c>
      <c r="B27" s="153" t="s">
        <v>38</v>
      </c>
      <c r="C27" s="139">
        <v>45</v>
      </c>
      <c r="D27" s="139">
        <v>45</v>
      </c>
      <c r="E27" s="147">
        <v>45</v>
      </c>
    </row>
    <row r="28" spans="1:5" ht="12" customHeight="1" x14ac:dyDescent="0.25">
      <c r="A28" s="137" t="s">
        <v>24</v>
      </c>
      <c r="B28" s="138">
        <v>538</v>
      </c>
      <c r="C28" s="139">
        <v>0</v>
      </c>
      <c r="D28" s="140">
        <v>0</v>
      </c>
      <c r="E28" s="141">
        <v>0</v>
      </c>
    </row>
    <row r="29" spans="1:5" ht="12" customHeight="1" x14ac:dyDescent="0.25">
      <c r="A29" s="137" t="s">
        <v>25</v>
      </c>
      <c r="B29" s="138">
        <v>549</v>
      </c>
      <c r="C29" s="139">
        <v>20</v>
      </c>
      <c r="D29" s="140">
        <v>20</v>
      </c>
      <c r="E29" s="141">
        <v>20</v>
      </c>
    </row>
    <row r="30" spans="1:5" ht="12" customHeight="1" x14ac:dyDescent="0.25">
      <c r="A30" s="137" t="s">
        <v>26</v>
      </c>
      <c r="B30" s="138">
        <v>551</v>
      </c>
      <c r="C30" s="139">
        <v>140</v>
      </c>
      <c r="D30" s="140">
        <v>140</v>
      </c>
      <c r="E30" s="141">
        <v>140</v>
      </c>
    </row>
    <row r="31" spans="1:5" ht="12" customHeight="1" thickBot="1" x14ac:dyDescent="0.3">
      <c r="A31" s="154" t="s">
        <v>27</v>
      </c>
      <c r="B31" s="155">
        <v>558</v>
      </c>
      <c r="C31" s="156">
        <v>70</v>
      </c>
      <c r="D31" s="157">
        <v>80</v>
      </c>
      <c r="E31" s="158">
        <v>100</v>
      </c>
    </row>
    <row r="32" spans="1:5" ht="15" customHeight="1" thickBot="1" x14ac:dyDescent="0.3">
      <c r="A32" s="159" t="s">
        <v>50</v>
      </c>
      <c r="B32" s="160" t="s">
        <v>28</v>
      </c>
      <c r="C32" s="161">
        <v>0</v>
      </c>
      <c r="D32" s="162"/>
      <c r="E32" s="163"/>
    </row>
    <row r="33" spans="1:5" s="99" customFormat="1" ht="14.25" customHeight="1" thickBot="1" x14ac:dyDescent="0.3">
      <c r="A33" s="194" t="s">
        <v>58</v>
      </c>
      <c r="B33" s="195" t="s">
        <v>28</v>
      </c>
      <c r="C33" s="196">
        <v>7200</v>
      </c>
      <c r="D33" s="196">
        <v>7250</v>
      </c>
      <c r="E33" s="197">
        <v>7300</v>
      </c>
    </row>
    <row r="34" spans="1:5" s="12" customFormat="1" ht="7.5" customHeight="1" thickBot="1" x14ac:dyDescent="0.3">
      <c r="A34" s="10"/>
      <c r="B34" s="11"/>
      <c r="C34" s="86"/>
      <c r="D34" s="87"/>
      <c r="E34" s="193"/>
    </row>
    <row r="35" spans="1:5" ht="12" customHeight="1" x14ac:dyDescent="0.25">
      <c r="A35" s="15" t="s">
        <v>54</v>
      </c>
      <c r="B35" s="16"/>
      <c r="C35" s="88">
        <f>C10-C18</f>
        <v>0</v>
      </c>
      <c r="D35" s="88">
        <f>D10-D18</f>
        <v>0</v>
      </c>
      <c r="E35" s="89">
        <f>E10-E18</f>
        <v>0</v>
      </c>
    </row>
    <row r="36" spans="1:5" s="8" customFormat="1" ht="12" customHeight="1" x14ac:dyDescent="0.25">
      <c r="A36" s="200" t="s">
        <v>59</v>
      </c>
      <c r="B36" s="201"/>
      <c r="C36" s="202">
        <f>C35-C37</f>
        <v>0</v>
      </c>
      <c r="D36" s="202">
        <f t="shared" ref="D36:E36" si="0">D35-D37</f>
        <v>0</v>
      </c>
      <c r="E36" s="203">
        <f t="shared" si="0"/>
        <v>0</v>
      </c>
    </row>
    <row r="37" spans="1:5" s="8" customFormat="1" ht="12" customHeight="1" thickBot="1" x14ac:dyDescent="0.3">
      <c r="A37" s="204" t="s">
        <v>52</v>
      </c>
      <c r="B37" s="205"/>
      <c r="C37" s="206">
        <f>C13-C32</f>
        <v>0</v>
      </c>
      <c r="D37" s="206">
        <f t="shared" ref="D37:E37" si="1">D13-D32</f>
        <v>0</v>
      </c>
      <c r="E37" s="207">
        <f t="shared" si="1"/>
        <v>0</v>
      </c>
    </row>
    <row r="38" spans="1:5" ht="30.75" customHeight="1" thickBot="1" x14ac:dyDescent="0.3">
      <c r="A38" s="31" t="s">
        <v>31</v>
      </c>
      <c r="B38" s="32" t="s">
        <v>32</v>
      </c>
      <c r="C38" s="90" t="s">
        <v>74</v>
      </c>
      <c r="D38" s="91" t="s">
        <v>65</v>
      </c>
      <c r="E38" s="92" t="s">
        <v>75</v>
      </c>
    </row>
    <row r="39" spans="1:5" ht="12" customHeight="1" x14ac:dyDescent="0.25">
      <c r="A39" s="26"/>
      <c r="B39" s="27"/>
      <c r="C39" s="93"/>
      <c r="D39" s="94"/>
      <c r="E39" s="95"/>
    </row>
    <row r="40" spans="1:5" ht="12" customHeight="1" x14ac:dyDescent="0.25">
      <c r="A40" s="28"/>
      <c r="B40" s="9"/>
      <c r="C40" s="82"/>
      <c r="D40" s="83"/>
      <c r="E40" s="84"/>
    </row>
    <row r="41" spans="1:5" ht="12" customHeight="1" x14ac:dyDescent="0.25">
      <c r="A41" s="28"/>
      <c r="B41" s="9"/>
      <c r="C41" s="82"/>
      <c r="D41" s="83"/>
      <c r="E41" s="84"/>
    </row>
    <row r="42" spans="1:5" ht="12" customHeight="1" thickBot="1" x14ac:dyDescent="0.3">
      <c r="A42" s="29"/>
      <c r="B42" s="30"/>
      <c r="C42" s="96"/>
      <c r="D42" s="97"/>
      <c r="E42" s="98"/>
    </row>
    <row r="44" spans="1:5" s="18" customFormat="1" ht="14.25" x14ac:dyDescent="0.25">
      <c r="A44" s="261" t="s">
        <v>81</v>
      </c>
      <c r="B44" s="263" t="s">
        <v>82</v>
      </c>
      <c r="C44" s="264"/>
      <c r="D44" s="265"/>
      <c r="E44" s="266"/>
    </row>
    <row r="45" spans="1:5" s="18" customFormat="1" ht="19.5" customHeight="1" x14ac:dyDescent="0.25">
      <c r="A45" s="262"/>
      <c r="B45" s="267"/>
      <c r="C45" s="268"/>
      <c r="D45" s="268"/>
      <c r="E45" s="269"/>
    </row>
    <row r="46" spans="1:5" x14ac:dyDescent="0.25">
      <c r="B46" s="19"/>
      <c r="C46" s="19"/>
    </row>
    <row r="47" spans="1:5" s="18" customFormat="1" ht="14.25" x14ac:dyDescent="0.25">
      <c r="A47" s="22" t="s">
        <v>1</v>
      </c>
      <c r="B47" s="23"/>
      <c r="C47" s="23"/>
      <c r="D47" s="21"/>
      <c r="E47" s="24"/>
    </row>
    <row r="48" spans="1:5" s="40" customFormat="1" x14ac:dyDescent="0.25">
      <c r="A48" s="41"/>
      <c r="B48" s="42"/>
      <c r="C48" s="42"/>
      <c r="D48" s="42"/>
      <c r="E48" s="25"/>
    </row>
  </sheetData>
  <mergeCells count="10">
    <mergeCell ref="A2:E2"/>
    <mergeCell ref="B3:D3"/>
    <mergeCell ref="B4:D4"/>
    <mergeCell ref="B5:D5"/>
    <mergeCell ref="A44:A45"/>
    <mergeCell ref="B44:E45"/>
    <mergeCell ref="A8:A9"/>
    <mergeCell ref="B8:B9"/>
    <mergeCell ref="C8:C9"/>
    <mergeCell ref="D8:E8"/>
  </mergeCells>
  <pageMargins left="0.23622047244094491" right="0.23622047244094491" top="0.74803149606299213" bottom="0.74803149606299213" header="0.31496062992125984" footer="0.31496062992125984"/>
  <pageSetup scale="75" orientation="landscape" r:id="rId1"/>
  <rowBreaks count="1" manualBreakCount="1">
    <brk id="37" max="16383" man="1"/>
  </rowBreaks>
  <ignoredErrors>
    <ignoredError sqref="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13" zoomScaleNormal="100" workbookViewId="0">
      <selection activeCell="C54" sqref="C54:G55"/>
    </sheetView>
  </sheetViews>
  <sheetFormatPr defaultRowHeight="15" x14ac:dyDescent="0.25"/>
  <cols>
    <col min="1" max="1" width="67.42578125" style="3" customWidth="1"/>
    <col min="2" max="2" width="14.28515625" style="17" customWidth="1"/>
    <col min="3" max="3" width="13.28515625" style="6" customWidth="1"/>
    <col min="4" max="4" width="13.42578125" style="6" customWidth="1"/>
    <col min="5" max="5" width="14" style="6" customWidth="1"/>
    <col min="6" max="6" width="12.5703125" style="6" customWidth="1"/>
    <col min="7" max="7" width="12.42578125" style="6" customWidth="1"/>
    <col min="8" max="255" width="8.85546875" style="3"/>
    <col min="256" max="256" width="64.140625" style="3" customWidth="1"/>
    <col min="257" max="262" width="14.28515625" style="3" customWidth="1"/>
    <col min="263" max="511" width="8.85546875" style="3"/>
    <col min="512" max="512" width="64.140625" style="3" customWidth="1"/>
    <col min="513" max="518" width="14.28515625" style="3" customWidth="1"/>
    <col min="519" max="767" width="8.85546875" style="3"/>
    <col min="768" max="768" width="64.140625" style="3" customWidth="1"/>
    <col min="769" max="774" width="14.28515625" style="3" customWidth="1"/>
    <col min="775" max="1023" width="8.85546875" style="3"/>
    <col min="1024" max="1024" width="64.140625" style="3" customWidth="1"/>
    <col min="1025" max="1030" width="14.28515625" style="3" customWidth="1"/>
    <col min="1031" max="1279" width="8.85546875" style="3"/>
    <col min="1280" max="1280" width="64.140625" style="3" customWidth="1"/>
    <col min="1281" max="1286" width="14.28515625" style="3" customWidth="1"/>
    <col min="1287" max="1535" width="8.85546875" style="3"/>
    <col min="1536" max="1536" width="64.140625" style="3" customWidth="1"/>
    <col min="1537" max="1542" width="14.28515625" style="3" customWidth="1"/>
    <col min="1543" max="1791" width="8.85546875" style="3"/>
    <col min="1792" max="1792" width="64.140625" style="3" customWidth="1"/>
    <col min="1793" max="1798" width="14.28515625" style="3" customWidth="1"/>
    <col min="1799" max="2047" width="8.85546875" style="3"/>
    <col min="2048" max="2048" width="64.140625" style="3" customWidth="1"/>
    <col min="2049" max="2054" width="14.28515625" style="3" customWidth="1"/>
    <col min="2055" max="2303" width="8.85546875" style="3"/>
    <col min="2304" max="2304" width="64.140625" style="3" customWidth="1"/>
    <col min="2305" max="2310" width="14.28515625" style="3" customWidth="1"/>
    <col min="2311" max="2559" width="8.85546875" style="3"/>
    <col min="2560" max="2560" width="64.140625" style="3" customWidth="1"/>
    <col min="2561" max="2566" width="14.28515625" style="3" customWidth="1"/>
    <col min="2567" max="2815" width="8.85546875" style="3"/>
    <col min="2816" max="2816" width="64.140625" style="3" customWidth="1"/>
    <col min="2817" max="2822" width="14.28515625" style="3" customWidth="1"/>
    <col min="2823" max="3071" width="8.85546875" style="3"/>
    <col min="3072" max="3072" width="64.140625" style="3" customWidth="1"/>
    <col min="3073" max="3078" width="14.28515625" style="3" customWidth="1"/>
    <col min="3079" max="3327" width="8.85546875" style="3"/>
    <col min="3328" max="3328" width="64.140625" style="3" customWidth="1"/>
    <col min="3329" max="3334" width="14.28515625" style="3" customWidth="1"/>
    <col min="3335" max="3583" width="8.85546875" style="3"/>
    <col min="3584" max="3584" width="64.140625" style="3" customWidth="1"/>
    <col min="3585" max="3590" width="14.28515625" style="3" customWidth="1"/>
    <col min="3591" max="3839" width="8.85546875" style="3"/>
    <col min="3840" max="3840" width="64.140625" style="3" customWidth="1"/>
    <col min="3841" max="3846" width="14.28515625" style="3" customWidth="1"/>
    <col min="3847" max="4095" width="8.85546875" style="3"/>
    <col min="4096" max="4096" width="64.140625" style="3" customWidth="1"/>
    <col min="4097" max="4102" width="14.28515625" style="3" customWidth="1"/>
    <col min="4103" max="4351" width="8.85546875" style="3"/>
    <col min="4352" max="4352" width="64.140625" style="3" customWidth="1"/>
    <col min="4353" max="4358" width="14.28515625" style="3" customWidth="1"/>
    <col min="4359" max="4607" width="8.85546875" style="3"/>
    <col min="4608" max="4608" width="64.140625" style="3" customWidth="1"/>
    <col min="4609" max="4614" width="14.28515625" style="3" customWidth="1"/>
    <col min="4615" max="4863" width="8.85546875" style="3"/>
    <col min="4864" max="4864" width="64.140625" style="3" customWidth="1"/>
    <col min="4865" max="4870" width="14.28515625" style="3" customWidth="1"/>
    <col min="4871" max="5119" width="8.85546875" style="3"/>
    <col min="5120" max="5120" width="64.140625" style="3" customWidth="1"/>
    <col min="5121" max="5126" width="14.28515625" style="3" customWidth="1"/>
    <col min="5127" max="5375" width="8.85546875" style="3"/>
    <col min="5376" max="5376" width="64.140625" style="3" customWidth="1"/>
    <col min="5377" max="5382" width="14.28515625" style="3" customWidth="1"/>
    <col min="5383" max="5631" width="8.85546875" style="3"/>
    <col min="5632" max="5632" width="64.140625" style="3" customWidth="1"/>
    <col min="5633" max="5638" width="14.28515625" style="3" customWidth="1"/>
    <col min="5639" max="5887" width="8.85546875" style="3"/>
    <col min="5888" max="5888" width="64.140625" style="3" customWidth="1"/>
    <col min="5889" max="5894" width="14.28515625" style="3" customWidth="1"/>
    <col min="5895" max="6143" width="8.85546875" style="3"/>
    <col min="6144" max="6144" width="64.140625" style="3" customWidth="1"/>
    <col min="6145" max="6150" width="14.28515625" style="3" customWidth="1"/>
    <col min="6151" max="6399" width="8.85546875" style="3"/>
    <col min="6400" max="6400" width="64.140625" style="3" customWidth="1"/>
    <col min="6401" max="6406" width="14.28515625" style="3" customWidth="1"/>
    <col min="6407" max="6655" width="8.85546875" style="3"/>
    <col min="6656" max="6656" width="64.140625" style="3" customWidth="1"/>
    <col min="6657" max="6662" width="14.28515625" style="3" customWidth="1"/>
    <col min="6663" max="6911" width="8.85546875" style="3"/>
    <col min="6912" max="6912" width="64.140625" style="3" customWidth="1"/>
    <col min="6913" max="6918" width="14.28515625" style="3" customWidth="1"/>
    <col min="6919" max="7167" width="8.85546875" style="3"/>
    <col min="7168" max="7168" width="64.140625" style="3" customWidth="1"/>
    <col min="7169" max="7174" width="14.28515625" style="3" customWidth="1"/>
    <col min="7175" max="7423" width="8.85546875" style="3"/>
    <col min="7424" max="7424" width="64.140625" style="3" customWidth="1"/>
    <col min="7425" max="7430" width="14.28515625" style="3" customWidth="1"/>
    <col min="7431" max="7679" width="8.85546875" style="3"/>
    <col min="7680" max="7680" width="64.140625" style="3" customWidth="1"/>
    <col min="7681" max="7686" width="14.28515625" style="3" customWidth="1"/>
    <col min="7687" max="7935" width="8.85546875" style="3"/>
    <col min="7936" max="7936" width="64.140625" style="3" customWidth="1"/>
    <col min="7937" max="7942" width="14.28515625" style="3" customWidth="1"/>
    <col min="7943" max="8191" width="8.85546875" style="3"/>
    <col min="8192" max="8192" width="64.140625" style="3" customWidth="1"/>
    <col min="8193" max="8198" width="14.28515625" style="3" customWidth="1"/>
    <col min="8199" max="8447" width="8.85546875" style="3"/>
    <col min="8448" max="8448" width="64.140625" style="3" customWidth="1"/>
    <col min="8449" max="8454" width="14.28515625" style="3" customWidth="1"/>
    <col min="8455" max="8703" width="8.85546875" style="3"/>
    <col min="8704" max="8704" width="64.140625" style="3" customWidth="1"/>
    <col min="8705" max="8710" width="14.28515625" style="3" customWidth="1"/>
    <col min="8711" max="8959" width="8.85546875" style="3"/>
    <col min="8960" max="8960" width="64.140625" style="3" customWidth="1"/>
    <col min="8961" max="8966" width="14.28515625" style="3" customWidth="1"/>
    <col min="8967" max="9215" width="8.85546875" style="3"/>
    <col min="9216" max="9216" width="64.140625" style="3" customWidth="1"/>
    <col min="9217" max="9222" width="14.28515625" style="3" customWidth="1"/>
    <col min="9223" max="9471" width="8.85546875" style="3"/>
    <col min="9472" max="9472" width="64.140625" style="3" customWidth="1"/>
    <col min="9473" max="9478" width="14.28515625" style="3" customWidth="1"/>
    <col min="9479" max="9727" width="8.85546875" style="3"/>
    <col min="9728" max="9728" width="64.140625" style="3" customWidth="1"/>
    <col min="9729" max="9734" width="14.28515625" style="3" customWidth="1"/>
    <col min="9735" max="9983" width="8.85546875" style="3"/>
    <col min="9984" max="9984" width="64.140625" style="3" customWidth="1"/>
    <col min="9985" max="9990" width="14.28515625" style="3" customWidth="1"/>
    <col min="9991" max="10239" width="8.85546875" style="3"/>
    <col min="10240" max="10240" width="64.140625" style="3" customWidth="1"/>
    <col min="10241" max="10246" width="14.28515625" style="3" customWidth="1"/>
    <col min="10247" max="10495" width="8.85546875" style="3"/>
    <col min="10496" max="10496" width="64.140625" style="3" customWidth="1"/>
    <col min="10497" max="10502" width="14.28515625" style="3" customWidth="1"/>
    <col min="10503" max="10751" width="8.85546875" style="3"/>
    <col min="10752" max="10752" width="64.140625" style="3" customWidth="1"/>
    <col min="10753" max="10758" width="14.28515625" style="3" customWidth="1"/>
    <col min="10759" max="11007" width="8.85546875" style="3"/>
    <col min="11008" max="11008" width="64.140625" style="3" customWidth="1"/>
    <col min="11009" max="11014" width="14.28515625" style="3" customWidth="1"/>
    <col min="11015" max="11263" width="8.85546875" style="3"/>
    <col min="11264" max="11264" width="64.140625" style="3" customWidth="1"/>
    <col min="11265" max="11270" width="14.28515625" style="3" customWidth="1"/>
    <col min="11271" max="11519" width="8.85546875" style="3"/>
    <col min="11520" max="11520" width="64.140625" style="3" customWidth="1"/>
    <col min="11521" max="11526" width="14.28515625" style="3" customWidth="1"/>
    <col min="11527" max="11775" width="8.85546875" style="3"/>
    <col min="11776" max="11776" width="64.140625" style="3" customWidth="1"/>
    <col min="11777" max="11782" width="14.28515625" style="3" customWidth="1"/>
    <col min="11783" max="12031" width="8.85546875" style="3"/>
    <col min="12032" max="12032" width="64.140625" style="3" customWidth="1"/>
    <col min="12033" max="12038" width="14.28515625" style="3" customWidth="1"/>
    <col min="12039" max="12287" width="8.85546875" style="3"/>
    <col min="12288" max="12288" width="64.140625" style="3" customWidth="1"/>
    <col min="12289" max="12294" width="14.28515625" style="3" customWidth="1"/>
    <col min="12295" max="12543" width="8.85546875" style="3"/>
    <col min="12544" max="12544" width="64.140625" style="3" customWidth="1"/>
    <col min="12545" max="12550" width="14.28515625" style="3" customWidth="1"/>
    <col min="12551" max="12799" width="8.85546875" style="3"/>
    <col min="12800" max="12800" width="64.140625" style="3" customWidth="1"/>
    <col min="12801" max="12806" width="14.28515625" style="3" customWidth="1"/>
    <col min="12807" max="13055" width="8.85546875" style="3"/>
    <col min="13056" max="13056" width="64.140625" style="3" customWidth="1"/>
    <col min="13057" max="13062" width="14.28515625" style="3" customWidth="1"/>
    <col min="13063" max="13311" width="8.85546875" style="3"/>
    <col min="13312" max="13312" width="64.140625" style="3" customWidth="1"/>
    <col min="13313" max="13318" width="14.28515625" style="3" customWidth="1"/>
    <col min="13319" max="13567" width="8.85546875" style="3"/>
    <col min="13568" max="13568" width="64.140625" style="3" customWidth="1"/>
    <col min="13569" max="13574" width="14.28515625" style="3" customWidth="1"/>
    <col min="13575" max="13823" width="8.85546875" style="3"/>
    <col min="13824" max="13824" width="64.140625" style="3" customWidth="1"/>
    <col min="13825" max="13830" width="14.28515625" style="3" customWidth="1"/>
    <col min="13831" max="14079" width="8.85546875" style="3"/>
    <col min="14080" max="14080" width="64.140625" style="3" customWidth="1"/>
    <col min="14081" max="14086" width="14.28515625" style="3" customWidth="1"/>
    <col min="14087" max="14335" width="8.85546875" style="3"/>
    <col min="14336" max="14336" width="64.140625" style="3" customWidth="1"/>
    <col min="14337" max="14342" width="14.28515625" style="3" customWidth="1"/>
    <col min="14343" max="14591" width="8.85546875" style="3"/>
    <col min="14592" max="14592" width="64.140625" style="3" customWidth="1"/>
    <col min="14593" max="14598" width="14.28515625" style="3" customWidth="1"/>
    <col min="14599" max="14847" width="8.85546875" style="3"/>
    <col min="14848" max="14848" width="64.140625" style="3" customWidth="1"/>
    <col min="14849" max="14854" width="14.28515625" style="3" customWidth="1"/>
    <col min="14855" max="15103" width="8.85546875" style="3"/>
    <col min="15104" max="15104" width="64.140625" style="3" customWidth="1"/>
    <col min="15105" max="15110" width="14.28515625" style="3" customWidth="1"/>
    <col min="15111" max="15359" width="8.85546875" style="3"/>
    <col min="15360" max="15360" width="64.140625" style="3" customWidth="1"/>
    <col min="15361" max="15366" width="14.28515625" style="3" customWidth="1"/>
    <col min="15367" max="15615" width="8.85546875" style="3"/>
    <col min="15616" max="15616" width="64.140625" style="3" customWidth="1"/>
    <col min="15617" max="15622" width="14.28515625" style="3" customWidth="1"/>
    <col min="15623" max="15871" width="8.85546875" style="3"/>
    <col min="15872" max="15872" width="64.140625" style="3" customWidth="1"/>
    <col min="15873" max="15878" width="14.28515625" style="3" customWidth="1"/>
    <col min="15879" max="16127" width="8.85546875" style="3"/>
    <col min="16128" max="16128" width="64.140625" style="3" customWidth="1"/>
    <col min="16129" max="16134" width="14.28515625" style="3" customWidth="1"/>
    <col min="16135" max="16383" width="8.85546875" style="3"/>
    <col min="16384" max="16384" width="8.85546875" style="3" customWidth="1"/>
  </cols>
  <sheetData>
    <row r="1" spans="1:8" ht="13.5" customHeight="1" x14ac:dyDescent="0.25">
      <c r="A1" s="3" t="s">
        <v>40</v>
      </c>
    </row>
    <row r="2" spans="1:8" s="239" customFormat="1" ht="19.5" customHeight="1" x14ac:dyDescent="0.35">
      <c r="A2" s="258" t="s">
        <v>66</v>
      </c>
      <c r="B2" s="258"/>
      <c r="C2" s="258"/>
      <c r="D2" s="258"/>
      <c r="E2" s="258"/>
      <c r="F2" s="258"/>
      <c r="G2" s="258"/>
    </row>
    <row r="3" spans="1:8" x14ac:dyDescent="0.25">
      <c r="A3" s="2" t="s">
        <v>78</v>
      </c>
      <c r="B3" s="259"/>
      <c r="C3" s="260"/>
      <c r="D3" s="3"/>
      <c r="E3" s="3"/>
      <c r="F3" s="3"/>
      <c r="G3" s="3"/>
    </row>
    <row r="4" spans="1:8" x14ac:dyDescent="0.25">
      <c r="A4" s="2" t="s">
        <v>76</v>
      </c>
      <c r="B4" s="259"/>
      <c r="C4" s="260"/>
      <c r="D4" s="3"/>
      <c r="E4" s="3"/>
      <c r="F4" s="3"/>
      <c r="G4" s="3"/>
    </row>
    <row r="5" spans="1:8" x14ac:dyDescent="0.25">
      <c r="A5" s="2" t="s">
        <v>77</v>
      </c>
      <c r="B5" s="259"/>
      <c r="C5" s="260"/>
      <c r="D5" s="3"/>
      <c r="E5" s="3"/>
      <c r="F5" s="3"/>
      <c r="G5" s="3"/>
    </row>
    <row r="6" spans="1:8" ht="6" customHeight="1" x14ac:dyDescent="0.25">
      <c r="A6" s="2"/>
      <c r="B6" s="73"/>
      <c r="C6" s="74"/>
      <c r="D6" s="3"/>
      <c r="E6" s="3"/>
      <c r="F6" s="3"/>
      <c r="G6" s="3"/>
    </row>
    <row r="7" spans="1:8" ht="13.9" customHeight="1" x14ac:dyDescent="0.25">
      <c r="A7" s="130" t="s">
        <v>55</v>
      </c>
      <c r="B7" s="5"/>
      <c r="F7" s="104" t="s">
        <v>0</v>
      </c>
      <c r="G7" s="1"/>
    </row>
    <row r="8" spans="1:8" ht="15" customHeight="1" thickBot="1" x14ac:dyDescent="0.3">
      <c r="A8" s="34" t="s">
        <v>34</v>
      </c>
      <c r="B8" s="35"/>
      <c r="C8" s="36"/>
      <c r="D8" s="36"/>
      <c r="E8" s="36"/>
      <c r="F8" s="36"/>
      <c r="G8" s="37"/>
    </row>
    <row r="9" spans="1:8" s="72" customFormat="1" ht="28.5" customHeight="1" thickBot="1" x14ac:dyDescent="0.3">
      <c r="A9" s="68" t="s">
        <v>67</v>
      </c>
      <c r="B9" s="69" t="s">
        <v>4</v>
      </c>
      <c r="C9" s="70" t="s">
        <v>68</v>
      </c>
      <c r="D9" s="70" t="s">
        <v>69</v>
      </c>
      <c r="E9" s="70" t="s">
        <v>70</v>
      </c>
      <c r="F9" s="70" t="s">
        <v>71</v>
      </c>
      <c r="G9" s="71" t="s">
        <v>72</v>
      </c>
      <c r="H9" s="240"/>
    </row>
    <row r="10" spans="1:8" s="8" customFormat="1" ht="14.45" customHeight="1" thickBot="1" x14ac:dyDescent="0.3">
      <c r="A10" s="13" t="s">
        <v>6</v>
      </c>
      <c r="B10" s="14" t="s">
        <v>7</v>
      </c>
      <c r="C10" s="107">
        <f>C11+C17+C18+C19</f>
        <v>8455</v>
      </c>
      <c r="D10" s="107">
        <f t="shared" ref="D10:F10" si="0">D11+D17+D18+D19</f>
        <v>8850</v>
      </c>
      <c r="E10" s="107">
        <f t="shared" si="0"/>
        <v>4068</v>
      </c>
      <c r="F10" s="107">
        <f t="shared" si="0"/>
        <v>9080</v>
      </c>
      <c r="G10" s="108">
        <f t="shared" ref="G10:G52" si="1">IF(D10=0," ",F10/D10*100)</f>
        <v>102.59887005649718</v>
      </c>
      <c r="H10" s="241"/>
    </row>
    <row r="11" spans="1:8" s="4" customFormat="1" ht="12.95" customHeight="1" x14ac:dyDescent="0.25">
      <c r="A11" s="60" t="s">
        <v>2</v>
      </c>
      <c r="B11" s="61" t="s">
        <v>8</v>
      </c>
      <c r="C11" s="76">
        <v>355</v>
      </c>
      <c r="D11" s="76">
        <v>350</v>
      </c>
      <c r="E11" s="76">
        <v>175</v>
      </c>
      <c r="F11" s="76">
        <v>380</v>
      </c>
      <c r="G11" s="62">
        <f t="shared" si="1"/>
        <v>108.57142857142857</v>
      </c>
      <c r="H11" s="242"/>
    </row>
    <row r="12" spans="1:8" s="51" customFormat="1" ht="13.9" customHeight="1" x14ac:dyDescent="0.2">
      <c r="A12" s="58" t="s">
        <v>42</v>
      </c>
      <c r="B12" s="52">
        <v>602</v>
      </c>
      <c r="C12" s="75">
        <v>0</v>
      </c>
      <c r="D12" s="75">
        <v>0</v>
      </c>
      <c r="E12" s="75">
        <v>0</v>
      </c>
      <c r="F12" s="75">
        <v>0</v>
      </c>
      <c r="G12" s="59" t="str">
        <f t="shared" si="1"/>
        <v xml:space="preserve"> </v>
      </c>
      <c r="H12" s="243"/>
    </row>
    <row r="13" spans="1:8" s="51" customFormat="1" ht="12" customHeight="1" x14ac:dyDescent="0.2">
      <c r="A13" s="58" t="s">
        <v>43</v>
      </c>
      <c r="B13" s="52">
        <v>609</v>
      </c>
      <c r="C13" s="75">
        <v>202</v>
      </c>
      <c r="D13" s="75">
        <v>180</v>
      </c>
      <c r="E13" s="75">
        <v>107</v>
      </c>
      <c r="F13" s="75">
        <v>210</v>
      </c>
      <c r="G13" s="59">
        <f t="shared" si="1"/>
        <v>116.66666666666667</v>
      </c>
      <c r="H13" s="243"/>
    </row>
    <row r="14" spans="1:8" s="51" customFormat="1" ht="12" customHeight="1" x14ac:dyDescent="0.2">
      <c r="A14" s="58" t="s">
        <v>44</v>
      </c>
      <c r="B14" s="52">
        <v>648</v>
      </c>
      <c r="C14" s="75">
        <v>16</v>
      </c>
      <c r="D14" s="75">
        <v>30</v>
      </c>
      <c r="E14" s="75">
        <v>0</v>
      </c>
      <c r="F14" s="75">
        <v>30</v>
      </c>
      <c r="G14" s="59">
        <f t="shared" si="1"/>
        <v>100</v>
      </c>
      <c r="H14" s="243"/>
    </row>
    <row r="15" spans="1:8" s="51" customFormat="1" ht="12" customHeight="1" x14ac:dyDescent="0.2">
      <c r="A15" s="113" t="s">
        <v>45</v>
      </c>
      <c r="B15" s="52">
        <v>649</v>
      </c>
      <c r="C15" s="75">
        <v>137</v>
      </c>
      <c r="D15" s="75">
        <v>140</v>
      </c>
      <c r="E15" s="75">
        <v>68</v>
      </c>
      <c r="F15" s="75">
        <v>140</v>
      </c>
      <c r="G15" s="59">
        <f t="shared" si="1"/>
        <v>100</v>
      </c>
      <c r="H15" s="243"/>
    </row>
    <row r="16" spans="1:8" s="55" customFormat="1" ht="12.75" customHeight="1" x14ac:dyDescent="0.25">
      <c r="A16" s="114" t="s">
        <v>48</v>
      </c>
      <c r="B16" s="109" t="s">
        <v>46</v>
      </c>
      <c r="C16" s="110">
        <v>137</v>
      </c>
      <c r="D16" s="110">
        <v>140</v>
      </c>
      <c r="E16" s="110">
        <v>68</v>
      </c>
      <c r="F16" s="110">
        <v>140</v>
      </c>
      <c r="G16" s="56">
        <f t="shared" si="1"/>
        <v>100</v>
      </c>
      <c r="H16" s="244"/>
    </row>
    <row r="17" spans="1:8" ht="14.25" customHeight="1" x14ac:dyDescent="0.25">
      <c r="A17" s="124" t="s">
        <v>9</v>
      </c>
      <c r="B17" s="125" t="s">
        <v>10</v>
      </c>
      <c r="C17" s="126">
        <v>0</v>
      </c>
      <c r="D17" s="126">
        <v>0</v>
      </c>
      <c r="E17" s="126">
        <v>0</v>
      </c>
      <c r="F17" s="126">
        <v>0</v>
      </c>
      <c r="G17" s="183" t="str">
        <f t="shared" si="1"/>
        <v xml:space="preserve"> </v>
      </c>
      <c r="H17" s="245"/>
    </row>
    <row r="18" spans="1:8" s="66" customFormat="1" ht="15" customHeight="1" x14ac:dyDescent="0.25">
      <c r="A18" s="115" t="s">
        <v>5</v>
      </c>
      <c r="B18" s="111" t="s">
        <v>3</v>
      </c>
      <c r="C18" s="112">
        <v>0</v>
      </c>
      <c r="D18" s="112">
        <v>0</v>
      </c>
      <c r="E18" s="112">
        <v>0</v>
      </c>
      <c r="F18" s="112">
        <v>0</v>
      </c>
      <c r="G18" s="184" t="str">
        <f t="shared" si="1"/>
        <v xml:space="preserve"> </v>
      </c>
      <c r="H18" s="246"/>
    </row>
    <row r="19" spans="1:8" s="4" customFormat="1" ht="12.95" customHeight="1" x14ac:dyDescent="0.25">
      <c r="A19" s="116" t="s">
        <v>11</v>
      </c>
      <c r="B19" s="105" t="s">
        <v>12</v>
      </c>
      <c r="C19" s="106">
        <f t="shared" ref="C19:F19" si="2">SUM(C20:C22)</f>
        <v>8100</v>
      </c>
      <c r="D19" s="106">
        <f t="shared" si="2"/>
        <v>8500</v>
      </c>
      <c r="E19" s="106">
        <f t="shared" si="2"/>
        <v>3893</v>
      </c>
      <c r="F19" s="106">
        <f t="shared" si="2"/>
        <v>8700</v>
      </c>
      <c r="G19" s="185">
        <f t="shared" si="1"/>
        <v>102.35294117647058</v>
      </c>
      <c r="H19" s="242"/>
    </row>
    <row r="20" spans="1:8" s="57" customFormat="1" ht="13.5" customHeight="1" x14ac:dyDescent="0.2">
      <c r="A20" s="63" t="s">
        <v>47</v>
      </c>
      <c r="B20" s="64"/>
      <c r="C20" s="77">
        <v>1220</v>
      </c>
      <c r="D20" s="77">
        <v>1300</v>
      </c>
      <c r="E20" s="77">
        <v>450</v>
      </c>
      <c r="F20" s="77">
        <v>1500</v>
      </c>
      <c r="G20" s="65">
        <f t="shared" si="1"/>
        <v>115.38461538461537</v>
      </c>
      <c r="H20" s="247"/>
    </row>
    <row r="21" spans="1:8" s="233" customFormat="1" ht="13.5" customHeight="1" x14ac:dyDescent="0.25">
      <c r="A21" s="230" t="s">
        <v>49</v>
      </c>
      <c r="B21" s="231"/>
      <c r="C21" s="219">
        <v>0</v>
      </c>
      <c r="D21" s="219">
        <v>0</v>
      </c>
      <c r="E21" s="219">
        <v>0</v>
      </c>
      <c r="F21" s="219">
        <v>0</v>
      </c>
      <c r="G21" s="232" t="str">
        <f t="shared" si="1"/>
        <v xml:space="preserve"> </v>
      </c>
      <c r="H21" s="248"/>
    </row>
    <row r="22" spans="1:8" s="238" customFormat="1" ht="15" customHeight="1" thickBot="1" x14ac:dyDescent="0.25">
      <c r="A22" s="234" t="s">
        <v>64</v>
      </c>
      <c r="B22" s="235"/>
      <c r="C22" s="236">
        <v>6880</v>
      </c>
      <c r="D22" s="236">
        <v>7200</v>
      </c>
      <c r="E22" s="236">
        <v>3443</v>
      </c>
      <c r="F22" s="236">
        <v>7200</v>
      </c>
      <c r="G22" s="237">
        <f t="shared" si="1"/>
        <v>100</v>
      </c>
      <c r="H22" s="249"/>
    </row>
    <row r="23" spans="1:8" s="12" customFormat="1" ht="6" customHeight="1" thickBot="1" x14ac:dyDescent="0.3">
      <c r="A23" s="10"/>
      <c r="B23" s="11"/>
      <c r="C23" s="78"/>
      <c r="D23" s="78"/>
      <c r="E23" s="78"/>
      <c r="F23" s="78"/>
      <c r="G23" s="49" t="str">
        <f t="shared" si="1"/>
        <v xml:space="preserve"> </v>
      </c>
      <c r="H23" s="250"/>
    </row>
    <row r="24" spans="1:8" s="8" customFormat="1" ht="14.45" customHeight="1" thickBot="1" x14ac:dyDescent="0.3">
      <c r="A24" s="13" t="s">
        <v>13</v>
      </c>
      <c r="B24" s="14" t="s">
        <v>28</v>
      </c>
      <c r="C24" s="107">
        <f>SUM(C25+C26+C31+C32+C33+C34+C35+C36+C37+C38+C39+C40+C44+C45+C46)</f>
        <v>8413</v>
      </c>
      <c r="D24" s="107">
        <f>SUM(D25+D26+D31+D32+D33+D34+D35+D36+D37+D38+D39+D40+D44+D45+D46)</f>
        <v>8850</v>
      </c>
      <c r="E24" s="107">
        <f>SUM(E25+E26+E31+E32+E33+E34+E35+E36+E37+E38+E39+E40+E44+E45+E46)</f>
        <v>4068</v>
      </c>
      <c r="F24" s="107">
        <f>SUM(F25+F26+F31+F32+F33+F34+F35+F36+F37+F38+F39+F40+F44+F45+F46)</f>
        <v>9080</v>
      </c>
      <c r="G24" s="108">
        <f t="shared" si="1"/>
        <v>102.59887005649718</v>
      </c>
      <c r="H24" s="241"/>
    </row>
    <row r="25" spans="1:8" ht="12.95" customHeight="1" x14ac:dyDescent="0.25">
      <c r="A25" s="121" t="s">
        <v>14</v>
      </c>
      <c r="B25" s="122">
        <v>501</v>
      </c>
      <c r="C25" s="123">
        <v>148</v>
      </c>
      <c r="D25" s="123">
        <v>283</v>
      </c>
      <c r="E25" s="123">
        <v>102</v>
      </c>
      <c r="F25" s="123">
        <v>360</v>
      </c>
      <c r="G25" s="186">
        <f t="shared" si="1"/>
        <v>127.20848056537102</v>
      </c>
      <c r="H25" s="245"/>
    </row>
    <row r="26" spans="1:8" ht="12.95" customHeight="1" x14ac:dyDescent="0.25">
      <c r="A26" s="124" t="s">
        <v>15</v>
      </c>
      <c r="B26" s="125">
        <v>502</v>
      </c>
      <c r="C26" s="126">
        <v>495</v>
      </c>
      <c r="D26" s="126">
        <f t="shared" ref="D26:F26" si="3">SUM(D27:D30)</f>
        <v>550</v>
      </c>
      <c r="E26" s="126">
        <f t="shared" si="3"/>
        <v>169</v>
      </c>
      <c r="F26" s="126">
        <f t="shared" si="3"/>
        <v>560</v>
      </c>
      <c r="G26" s="187">
        <f t="shared" si="1"/>
        <v>101.81818181818181</v>
      </c>
      <c r="H26" s="245"/>
    </row>
    <row r="27" spans="1:8" s="51" customFormat="1" ht="12" customHeight="1" x14ac:dyDescent="0.2">
      <c r="A27" s="58" t="s">
        <v>60</v>
      </c>
      <c r="B27" s="52"/>
      <c r="C27" s="208">
        <v>139</v>
      </c>
      <c r="D27" s="208">
        <v>160</v>
      </c>
      <c r="E27" s="208">
        <v>47</v>
      </c>
      <c r="F27" s="208">
        <v>160</v>
      </c>
      <c r="G27" s="209">
        <f t="shared" si="1"/>
        <v>100</v>
      </c>
      <c r="H27" s="243"/>
    </row>
    <row r="28" spans="1:8" s="51" customFormat="1" ht="12" customHeight="1" x14ac:dyDescent="0.2">
      <c r="A28" s="58" t="s">
        <v>16</v>
      </c>
      <c r="B28" s="52"/>
      <c r="C28" s="208">
        <v>63</v>
      </c>
      <c r="D28" s="208">
        <v>80</v>
      </c>
      <c r="E28" s="208">
        <v>15</v>
      </c>
      <c r="F28" s="208">
        <v>80</v>
      </c>
      <c r="G28" s="209">
        <f t="shared" si="1"/>
        <v>100</v>
      </c>
      <c r="H28" s="243"/>
    </row>
    <row r="29" spans="1:8" s="51" customFormat="1" ht="12" customHeight="1" x14ac:dyDescent="0.2">
      <c r="A29" s="58" t="s">
        <v>17</v>
      </c>
      <c r="B29" s="52"/>
      <c r="C29" s="208">
        <v>293</v>
      </c>
      <c r="D29" s="208">
        <v>310</v>
      </c>
      <c r="E29" s="208">
        <v>107</v>
      </c>
      <c r="F29" s="208">
        <v>320</v>
      </c>
      <c r="G29" s="209">
        <f t="shared" si="1"/>
        <v>103.2258064516129</v>
      </c>
      <c r="H29" s="243"/>
    </row>
    <row r="30" spans="1:8" s="51" customFormat="1" ht="12" customHeight="1" x14ac:dyDescent="0.2">
      <c r="A30" s="58" t="s">
        <v>41</v>
      </c>
      <c r="B30" s="52"/>
      <c r="C30" s="208">
        <v>0</v>
      </c>
      <c r="D30" s="208">
        <v>0</v>
      </c>
      <c r="E30" s="208">
        <v>0</v>
      </c>
      <c r="F30" s="208">
        <v>0</v>
      </c>
      <c r="G30" s="209" t="str">
        <f t="shared" si="1"/>
        <v xml:space="preserve"> </v>
      </c>
      <c r="H30" s="243"/>
    </row>
    <row r="31" spans="1:8" ht="12.95" customHeight="1" x14ac:dyDescent="0.25">
      <c r="A31" s="124" t="s">
        <v>18</v>
      </c>
      <c r="B31" s="125">
        <v>511</v>
      </c>
      <c r="C31" s="126">
        <v>64</v>
      </c>
      <c r="D31" s="126">
        <v>70</v>
      </c>
      <c r="E31" s="126">
        <v>22</v>
      </c>
      <c r="F31" s="126">
        <v>120</v>
      </c>
      <c r="G31" s="187">
        <f t="shared" si="1"/>
        <v>171.42857142857142</v>
      </c>
      <c r="H31" s="245"/>
    </row>
    <row r="32" spans="1:8" ht="12.95" customHeight="1" x14ac:dyDescent="0.25">
      <c r="A32" s="124" t="s">
        <v>19</v>
      </c>
      <c r="B32" s="125">
        <v>512</v>
      </c>
      <c r="C32" s="126">
        <v>0</v>
      </c>
      <c r="D32" s="126">
        <v>5</v>
      </c>
      <c r="E32" s="126">
        <v>0</v>
      </c>
      <c r="F32" s="126">
        <v>5</v>
      </c>
      <c r="G32" s="187">
        <f t="shared" si="1"/>
        <v>100</v>
      </c>
      <c r="H32" s="245"/>
    </row>
    <row r="33" spans="1:8" ht="12.95" customHeight="1" x14ac:dyDescent="0.25">
      <c r="A33" s="127" t="s">
        <v>20</v>
      </c>
      <c r="B33" s="128" t="s">
        <v>21</v>
      </c>
      <c r="C33" s="126">
        <v>0</v>
      </c>
      <c r="D33" s="126">
        <v>0</v>
      </c>
      <c r="E33" s="126">
        <v>0</v>
      </c>
      <c r="F33" s="126">
        <v>0</v>
      </c>
      <c r="G33" s="187" t="str">
        <f t="shared" si="1"/>
        <v xml:space="preserve"> </v>
      </c>
      <c r="H33" s="245"/>
    </row>
    <row r="34" spans="1:8" ht="12.95" customHeight="1" x14ac:dyDescent="0.25">
      <c r="A34" s="124" t="s">
        <v>22</v>
      </c>
      <c r="B34" s="125">
        <v>518</v>
      </c>
      <c r="C34" s="126">
        <v>588</v>
      </c>
      <c r="D34" s="126">
        <v>450</v>
      </c>
      <c r="E34" s="126">
        <v>212</v>
      </c>
      <c r="F34" s="126">
        <v>500</v>
      </c>
      <c r="G34" s="187">
        <f t="shared" si="1"/>
        <v>111.11111111111111</v>
      </c>
      <c r="H34" s="245"/>
    </row>
    <row r="35" spans="1:8" ht="12.95" customHeight="1" x14ac:dyDescent="0.25">
      <c r="A35" s="124" t="s">
        <v>23</v>
      </c>
      <c r="B35" s="125">
        <v>521</v>
      </c>
      <c r="C35" s="126">
        <v>20</v>
      </c>
      <c r="D35" s="126">
        <v>20</v>
      </c>
      <c r="E35" s="126">
        <v>0</v>
      </c>
      <c r="F35" s="126">
        <v>20</v>
      </c>
      <c r="G35" s="187">
        <f t="shared" si="1"/>
        <v>100</v>
      </c>
      <c r="H35" s="245"/>
    </row>
    <row r="36" spans="1:8" ht="12.95" customHeight="1" x14ac:dyDescent="0.25">
      <c r="A36" s="124" t="s">
        <v>35</v>
      </c>
      <c r="B36" s="125" t="s">
        <v>36</v>
      </c>
      <c r="C36" s="126">
        <v>29</v>
      </c>
      <c r="D36" s="126">
        <v>40</v>
      </c>
      <c r="E36" s="126">
        <v>11</v>
      </c>
      <c r="F36" s="126">
        <v>40</v>
      </c>
      <c r="G36" s="187">
        <f t="shared" si="1"/>
        <v>100</v>
      </c>
      <c r="H36" s="245"/>
    </row>
    <row r="37" spans="1:8" ht="12.95" customHeight="1" x14ac:dyDescent="0.25">
      <c r="A37" s="124" t="s">
        <v>37</v>
      </c>
      <c r="B37" s="125" t="s">
        <v>38</v>
      </c>
      <c r="C37" s="126">
        <v>18</v>
      </c>
      <c r="D37" s="126">
        <v>35</v>
      </c>
      <c r="E37" s="126">
        <v>12</v>
      </c>
      <c r="F37" s="126">
        <v>45</v>
      </c>
      <c r="G37" s="187">
        <f t="shared" si="1"/>
        <v>128.57142857142858</v>
      </c>
      <c r="H37" s="245"/>
    </row>
    <row r="38" spans="1:8" ht="12.95" customHeight="1" x14ac:dyDescent="0.25">
      <c r="A38" s="124" t="s">
        <v>24</v>
      </c>
      <c r="B38" s="125">
        <v>538</v>
      </c>
      <c r="C38" s="126">
        <v>0</v>
      </c>
      <c r="D38" s="126">
        <v>0</v>
      </c>
      <c r="E38" s="126">
        <v>0</v>
      </c>
      <c r="F38" s="126">
        <v>0</v>
      </c>
      <c r="G38" s="187" t="str">
        <f t="shared" si="1"/>
        <v xml:space="preserve"> </v>
      </c>
      <c r="H38" s="245"/>
    </row>
    <row r="39" spans="1:8" ht="12.95" customHeight="1" x14ac:dyDescent="0.25">
      <c r="A39" s="124" t="s">
        <v>25</v>
      </c>
      <c r="B39" s="125">
        <v>549</v>
      </c>
      <c r="C39" s="126">
        <v>11</v>
      </c>
      <c r="D39" s="126">
        <v>17</v>
      </c>
      <c r="E39" s="126">
        <v>12</v>
      </c>
      <c r="F39" s="126">
        <v>20</v>
      </c>
      <c r="G39" s="187">
        <f t="shared" si="1"/>
        <v>117.64705882352942</v>
      </c>
      <c r="H39" s="245"/>
    </row>
    <row r="40" spans="1:8" ht="12.95" customHeight="1" x14ac:dyDescent="0.25">
      <c r="A40" s="124" t="s">
        <v>26</v>
      </c>
      <c r="B40" s="125">
        <v>551</v>
      </c>
      <c r="C40" s="129">
        <v>137</v>
      </c>
      <c r="D40" s="129">
        <v>140</v>
      </c>
      <c r="E40" s="129">
        <v>68</v>
      </c>
      <c r="F40" s="129">
        <v>140</v>
      </c>
      <c r="G40" s="188">
        <f t="shared" si="1"/>
        <v>100</v>
      </c>
      <c r="H40" s="245"/>
    </row>
    <row r="41" spans="1:8" s="213" customFormat="1" ht="13.5" customHeight="1" x14ac:dyDescent="0.25">
      <c r="A41" s="210" t="s">
        <v>61</v>
      </c>
      <c r="B41" s="52">
        <v>551</v>
      </c>
      <c r="C41" s="211">
        <v>0</v>
      </c>
      <c r="D41" s="211">
        <v>0</v>
      </c>
      <c r="E41" s="211">
        <v>0</v>
      </c>
      <c r="F41" s="211">
        <v>0</v>
      </c>
      <c r="G41" s="212" t="str">
        <f t="shared" si="1"/>
        <v xml:space="preserve"> </v>
      </c>
      <c r="H41" s="251"/>
    </row>
    <row r="42" spans="1:8" s="55" customFormat="1" ht="13.15" customHeight="1" x14ac:dyDescent="0.25">
      <c r="A42" s="214" t="s">
        <v>62</v>
      </c>
      <c r="B42" s="109">
        <v>551</v>
      </c>
      <c r="C42" s="215">
        <v>137</v>
      </c>
      <c r="D42" s="215">
        <v>140</v>
      </c>
      <c r="E42" s="215">
        <v>68</v>
      </c>
      <c r="F42" s="215">
        <v>140</v>
      </c>
      <c r="G42" s="216">
        <f t="shared" si="1"/>
        <v>100</v>
      </c>
      <c r="H42" s="244"/>
    </row>
    <row r="43" spans="1:8" s="221" customFormat="1" ht="13.5" customHeight="1" x14ac:dyDescent="0.25">
      <c r="A43" s="217" t="s">
        <v>39</v>
      </c>
      <c r="B43" s="218">
        <v>551</v>
      </c>
      <c r="C43" s="219">
        <v>0</v>
      </c>
      <c r="D43" s="219">
        <v>0</v>
      </c>
      <c r="E43" s="219">
        <v>0</v>
      </c>
      <c r="F43" s="219">
        <v>0</v>
      </c>
      <c r="G43" s="220" t="str">
        <f t="shared" si="1"/>
        <v xml:space="preserve"> </v>
      </c>
      <c r="H43" s="252"/>
    </row>
    <row r="44" spans="1:8" ht="15" customHeight="1" x14ac:dyDescent="0.25">
      <c r="A44" s="124" t="s">
        <v>27</v>
      </c>
      <c r="B44" s="125">
        <v>558</v>
      </c>
      <c r="C44" s="126">
        <v>23</v>
      </c>
      <c r="D44" s="126">
        <v>40</v>
      </c>
      <c r="E44" s="126">
        <v>17</v>
      </c>
      <c r="F44" s="126">
        <v>70</v>
      </c>
      <c r="G44" s="187">
        <f t="shared" si="1"/>
        <v>175</v>
      </c>
      <c r="H44" s="245"/>
    </row>
    <row r="45" spans="1:8" s="66" customFormat="1" ht="15" customHeight="1" x14ac:dyDescent="0.25">
      <c r="A45" s="115" t="s">
        <v>50</v>
      </c>
      <c r="B45" s="117" t="s">
        <v>28</v>
      </c>
      <c r="C45" s="112">
        <v>0</v>
      </c>
      <c r="D45" s="112">
        <v>0</v>
      </c>
      <c r="E45" s="112">
        <v>0</v>
      </c>
      <c r="F45" s="112">
        <v>0</v>
      </c>
      <c r="G45" s="184" t="str">
        <f t="shared" si="1"/>
        <v xml:space="preserve"> </v>
      </c>
      <c r="H45" s="246"/>
    </row>
    <row r="46" spans="1:8" s="182" customFormat="1" ht="15" customHeight="1" x14ac:dyDescent="0.25">
      <c r="A46" s="179" t="s">
        <v>58</v>
      </c>
      <c r="B46" s="180" t="s">
        <v>28</v>
      </c>
      <c r="C46" s="181">
        <v>6880</v>
      </c>
      <c r="D46" s="181">
        <v>7200</v>
      </c>
      <c r="E46" s="181">
        <v>3443</v>
      </c>
      <c r="F46" s="181">
        <v>7200</v>
      </c>
      <c r="G46" s="189">
        <f t="shared" si="1"/>
        <v>100</v>
      </c>
      <c r="H46" s="253"/>
    </row>
    <row r="47" spans="1:8" s="48" customFormat="1" ht="4.5" customHeight="1" x14ac:dyDescent="0.25">
      <c r="A47" s="120"/>
      <c r="B47" s="118"/>
      <c r="C47" s="119"/>
      <c r="D47" s="119"/>
      <c r="E47" s="119"/>
      <c r="F47" s="119"/>
      <c r="G47" s="190"/>
      <c r="H47" s="254"/>
    </row>
    <row r="48" spans="1:8" s="47" customFormat="1" ht="12.95" customHeight="1" thickBot="1" x14ac:dyDescent="0.25">
      <c r="A48" s="53" t="s">
        <v>51</v>
      </c>
      <c r="B48" s="54"/>
      <c r="C48" s="79">
        <f>C22-C46</f>
        <v>0</v>
      </c>
      <c r="D48" s="79">
        <f t="shared" ref="D48:F48" si="4">D22-D46</f>
        <v>0</v>
      </c>
      <c r="E48" s="79">
        <f t="shared" si="4"/>
        <v>0</v>
      </c>
      <c r="F48" s="79">
        <f t="shared" si="4"/>
        <v>0</v>
      </c>
      <c r="G48" s="191" t="str">
        <f t="shared" ref="G48" si="5">IF(D48=0," ",F48/D48*100)</f>
        <v xml:space="preserve"> </v>
      </c>
      <c r="H48" s="255"/>
    </row>
    <row r="49" spans="1:8" s="12" customFormat="1" ht="8.4499999999999993" customHeight="1" thickBot="1" x14ac:dyDescent="0.3">
      <c r="A49" s="10"/>
      <c r="B49" s="11"/>
      <c r="C49" s="80"/>
      <c r="D49" s="80"/>
      <c r="E49" s="80"/>
      <c r="F49" s="80"/>
      <c r="G49" s="50" t="str">
        <f t="shared" si="1"/>
        <v xml:space="preserve"> </v>
      </c>
      <c r="H49" s="250"/>
    </row>
    <row r="50" spans="1:8" ht="14.25" customHeight="1" x14ac:dyDescent="0.25">
      <c r="A50" s="15" t="s">
        <v>54</v>
      </c>
      <c r="B50" s="16"/>
      <c r="C50" s="81">
        <f>C10-C24</f>
        <v>42</v>
      </c>
      <c r="D50" s="81">
        <f>D10-D24</f>
        <v>0</v>
      </c>
      <c r="E50" s="81">
        <f>E10-E24</f>
        <v>0</v>
      </c>
      <c r="F50" s="81">
        <f>F10-F24</f>
        <v>0</v>
      </c>
      <c r="G50" s="192" t="str">
        <f t="shared" si="1"/>
        <v xml:space="preserve"> </v>
      </c>
      <c r="H50" s="245"/>
    </row>
    <row r="51" spans="1:8" s="51" customFormat="1" ht="12.95" customHeight="1" x14ac:dyDescent="0.2">
      <c r="A51" s="222" t="s">
        <v>63</v>
      </c>
      <c r="B51" s="223"/>
      <c r="C51" s="224">
        <f>C50-C52</f>
        <v>42</v>
      </c>
      <c r="D51" s="224">
        <f t="shared" ref="D51:F51" si="6">D50-D52</f>
        <v>0</v>
      </c>
      <c r="E51" s="224">
        <f t="shared" si="6"/>
        <v>0</v>
      </c>
      <c r="F51" s="224">
        <f t="shared" si="6"/>
        <v>0</v>
      </c>
      <c r="G51" s="225" t="str">
        <f t="shared" si="1"/>
        <v xml:space="preserve"> </v>
      </c>
      <c r="H51" s="243"/>
    </row>
    <row r="52" spans="1:8" s="51" customFormat="1" ht="12.95" customHeight="1" thickBot="1" x14ac:dyDescent="0.25">
      <c r="A52" s="226" t="s">
        <v>52</v>
      </c>
      <c r="B52" s="227"/>
      <c r="C52" s="228">
        <f>C18-C45</f>
        <v>0</v>
      </c>
      <c r="D52" s="228">
        <f t="shared" ref="D52:F52" si="7">D18-D45</f>
        <v>0</v>
      </c>
      <c r="E52" s="228">
        <f t="shared" si="7"/>
        <v>0</v>
      </c>
      <c r="F52" s="228">
        <f t="shared" si="7"/>
        <v>0</v>
      </c>
      <c r="G52" s="229" t="str">
        <f t="shared" si="1"/>
        <v xml:space="preserve"> </v>
      </c>
      <c r="H52" s="243"/>
    </row>
    <row r="53" spans="1:8" s="12" customFormat="1" ht="9.75" customHeight="1" x14ac:dyDescent="0.25">
      <c r="A53" s="43"/>
      <c r="B53" s="44"/>
      <c r="C53" s="45"/>
      <c r="D53" s="45"/>
      <c r="E53" s="45"/>
      <c r="F53" s="45"/>
      <c r="G53" s="46"/>
      <c r="H53" s="250"/>
    </row>
    <row r="54" spans="1:8" s="18" customFormat="1" ht="14.25" x14ac:dyDescent="0.25">
      <c r="A54" s="261" t="s">
        <v>79</v>
      </c>
      <c r="B54" s="20"/>
      <c r="C54" s="280" t="s">
        <v>80</v>
      </c>
      <c r="D54" s="281"/>
      <c r="E54" s="281"/>
      <c r="F54" s="281"/>
      <c r="G54" s="281"/>
      <c r="H54" s="256"/>
    </row>
    <row r="55" spans="1:8" s="18" customFormat="1" ht="12" customHeight="1" x14ac:dyDescent="0.25">
      <c r="A55" s="262"/>
      <c r="B55" s="67"/>
      <c r="C55" s="282"/>
      <c r="D55" s="283"/>
      <c r="E55" s="283"/>
      <c r="F55" s="283"/>
      <c r="G55" s="283"/>
      <c r="H55" s="256"/>
    </row>
    <row r="56" spans="1:8" ht="9.75" customHeight="1" x14ac:dyDescent="0.25">
      <c r="H56" s="245"/>
    </row>
    <row r="57" spans="1:8" s="18" customFormat="1" ht="14.25" x14ac:dyDescent="0.25">
      <c r="A57" s="276" t="s">
        <v>1</v>
      </c>
      <c r="B57" s="277"/>
      <c r="C57" s="277"/>
      <c r="D57" s="277"/>
      <c r="E57" s="277"/>
      <c r="F57" s="277"/>
      <c r="G57" s="277"/>
      <c r="H57" s="256"/>
    </row>
    <row r="58" spans="1:8" s="40" customFormat="1" ht="13.5" customHeight="1" x14ac:dyDescent="0.25">
      <c r="A58" s="278"/>
      <c r="B58" s="279"/>
      <c r="C58" s="279"/>
      <c r="D58" s="279"/>
      <c r="E58" s="279"/>
      <c r="F58" s="279"/>
      <c r="G58" s="279"/>
      <c r="H58" s="257"/>
    </row>
  </sheetData>
  <mergeCells count="7">
    <mergeCell ref="A57:G58"/>
    <mergeCell ref="A2:G2"/>
    <mergeCell ref="B4:C4"/>
    <mergeCell ref="B5:C5"/>
    <mergeCell ref="B3:C3"/>
    <mergeCell ref="A54:A55"/>
    <mergeCell ref="C54:G55"/>
  </mergeCells>
  <printOptions horizontalCentered="1"/>
  <pageMargins left="0" right="0" top="0" bottom="0" header="0" footer="0"/>
  <pageSetup paperSize="9" scale="80" orientation="landscape" r:id="rId1"/>
  <ignoredErrors>
    <ignoredError sqref="D26:F26" formulaRange="1"/>
    <ignoredError sqref="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Střednědobý_výhled</vt:lpstr>
      <vt:lpstr>Schválený_rozpočet_PO</vt:lpstr>
      <vt:lpstr>Schválený_rozpočet_PO!Oblast_tisku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Tomaš Matejov</dc:creator>
  <cp:lastModifiedBy>dell</cp:lastModifiedBy>
  <cp:lastPrinted>2023-12-09T18:33:24Z</cp:lastPrinted>
  <dcterms:created xsi:type="dcterms:W3CDTF">2016-06-20T11:32:17Z</dcterms:created>
  <dcterms:modified xsi:type="dcterms:W3CDTF">2024-02-29T12:51:11Z</dcterms:modified>
</cp:coreProperties>
</file>